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57f607a4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c8cca85431d42d6"/>
    <x:sheet xmlns:r="http://schemas.openxmlformats.org/officeDocument/2006/relationships" name="Results" sheetId="2" r:id="R53a00c8db4244f70"/>
    <x:sheet xmlns:r="http://schemas.openxmlformats.org/officeDocument/2006/relationships" name="Trades" sheetId="3" r:id="Rbecf200944784eb1"/>
    <x:sheet xmlns:r="http://schemas.openxmlformats.org/officeDocument/2006/relationships" name="Exits" sheetId="4" r:id="Rda8ad4a5fb264fe4"/>
    <x:sheet xmlns:r="http://schemas.openxmlformats.org/officeDocument/2006/relationships" name="Readme" sheetId="5" r:id="Rce1bcafb428547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Kompletny&quot;;[=-1]&quot;Co sprawdzić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ca5ac5dd34197" /><Relationship Type="http://schemas.openxmlformats.org/officeDocument/2006/relationships/theme" Target="/xl/theme/theme1.xml" Id="Rf2ccdcb539c84f1f" /><Relationship Type="http://schemas.openxmlformats.org/officeDocument/2006/relationships/sharedStrings" Target="/xl/sharedStrings.xml" Id="Rc60cbdefa88d4cb9" /><Relationship Type="http://schemas.openxmlformats.org/officeDocument/2006/relationships/worksheet" Target="/xl/worksheets/sheet1.xml" Id="R1c8cca85431d42d6" /><Relationship Type="http://schemas.openxmlformats.org/officeDocument/2006/relationships/worksheet" Target="/xl/worksheets/sheet2.xml" Id="R53a00c8db4244f70" /><Relationship Type="http://schemas.openxmlformats.org/officeDocument/2006/relationships/worksheet" Target="/xl/worksheets/sheet3.xml" Id="Rbecf200944784eb1" /><Relationship Type="http://schemas.openxmlformats.org/officeDocument/2006/relationships/worksheet" Target="/xl/worksheets/sheet4.xml" Id="Rda8ad4a5fb264fe4" /><Relationship Type="http://schemas.openxmlformats.org/officeDocument/2006/relationships/worksheet" Target="/xl/worksheets/sheet5.xml" Id="Rce1bcafb42854735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transakcji"/>
    <x:tableColumn id="2" name="Instrument"/>
    <x:tableColumn id="3" name="Kierunek"/>
    <x:tableColumn id="4" name="Czas otwarcia"/>
    <x:tableColumn id="5" name="Początkowa ilość"/>
    <x:tableColumn id="6" name="Jednostka ilości"/>
    <x:tableColumn id="7" name="Cena wejścia (opcjonalna)"/>
    <x:tableColumn id="8" name="Początkowy stop (opcjonalny)"/>
    <x:tableColumn id="9" name="Stan"/>
    <x:tableColumn id="10" name="Tryb P&amp;L"/>
    <x:tableColumn id="11" name="Netto uzgodnione?"/>
    <x:tableColumn id="12" name="P&amp;L netto z zestawienia"/>
    <x:tableColumn id="13" name="Prowizja"/>
    <x:tableColumn id="14" name="Pozostałe opłaty"/>
    <x:tableColumn id="15" name="Finansowanie (+/−)"/>
    <x:tableColumn id="16" name="Początkowe ryzyko"/>
    <x:tableColumn id="17" name="Podstawa ryzyka"/>
    <x:tableColumn id="18" name="Setup"/>
    <x:tableColumn id="19" name="Plan"/>
    <x:tableColumn id="20" name="Obserwacj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wyjścia"/>
    <x:tableColumn id="2" name="ID transakcji"/>
    <x:tableColumn id="3" name="Czas zamknięcia"/>
    <x:tableColumn id="4" name="Zamknięta ilość"/>
    <x:tableColumn id="5" name="Cena wyjścia (opcjonalna)"/>
    <x:tableColumn id="6" name="P&amp;L brutto"/>
    <x:tableColumn id="7" name="Stan zapisu"/>
    <x:tableColumn id="8" name="Co sprawdzić"/>
    <x:tableColumn id="9" name="Użyta ilość"/>
    <x:tableColumn id="10" name="Brutto podane"/>
    <x:tableColumn id="11" name="Aktywny wiersz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43648e616634ab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52efd10b5a064b0e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Dziennik transakcji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Waluta</x:v>
      </x:c>
      <x:c r="B4" s="43" t="str">
        <x:v>USD</x:v>
      </x:c>
      <x:c r="C4" s="40"/>
      <x:c r="D4" s="40" t="str">
        <x:v>Strefa czasowa</x:v>
      </x:c>
      <x:c r="E4" s="43" t="str">
        <x:v>UTC</x:v>
      </x:c>
      <x:c r="F4" s="40"/>
      <x:c r="G4" s="40" t="str">
        <x:v>Tryb przy pobraniu</x:v>
      </x:c>
      <x:c r="H4" s="43" t="str">
        <x:v>NET</x:v>
      </x:c>
      <x:c r="I4" s="40"/>
      <x:c r="J4" s="40" t="str">
        <x:v>Podstawa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Od daty</x:v>
      </x:c>
      <x:c r="B6" s="10"/>
      <x:c r="C6" s="2"/>
      <x:c r="D6" s="2" t="str">
        <x:v>Do daty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IF(OR(IF(B6="",FALSE,IF(NOT(ISNUMBER(B6)),TRUE,OR(B6&lt;1,B6&gt;2958465,B6&lt;&gt;INT(B6)))),IF(E6="",FALSE,IF(NOT(ISNUMBER(E6)),TRUE,OR(E6&lt;1,E6&gt;2958465,E6&lt;&gt;INT(E6)))),IF(AND(ISNUMBER(B6),ISNUMBER(E6)),B6&gt;E6,FALSE)),"Sprawdź daty filtra",IF(AND(B6="",E6=""),"Wszystkie daty","Zamknięte pozycje według ostatniego wyjścia"))</x:f>
        <x:v>Wszystkie daty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Wyniki</x:v>
      </x:c>
      <x:c r="B8" s="19" t="str">
        <x:v>Wartość</x:v>
      </x:c>
      <x:c r="C8" s="2"/>
      <x:c r="D8" s="18" t="str">
        <x:v>Kompletność zapisów</x:v>
      </x:c>
      <x:c r="E8" s="19" t="str">
        <x:v>Liczba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Zamknięte transakcje</x:v>
      </x:c>
      <x:c r="B9" s="2" t="n">
        <x:f>IF($H$6="Sprawdź daty filtra","b.d.",COUNTIFS('Results'!$L$9:$L$208,1))</x:f>
        <x:v>3</x:v>
      </x:c>
      <x:c r="C9" s="2"/>
      <x:c r="D9" s="40" t="str">
        <x:v>Brak / błędny zapis ryzyka</x:v>
      </x:c>
      <x:c r="E9" s="2" t="n">
        <x:f>IF($H$6="Sprawdź daty filtra","b.d.",COUNTIFS('Results'!$L$9:$L$208,1,'Results'!$N$9:$N$208,0))</x:f>
        <x:v>1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P&amp;L netto</x:v>
      </x:c>
      <x:c r="B10" s="20" t="n">
        <x:f>IF($H$6="Sprawdź daty filtra","b.d.",IF(B9=0,"b.d.",SUMIFS('Results'!$G$9:$G$208,'Results'!$L$9:$L$208,1)))</x:f>
        <x:v>32</x:v>
      </x:c>
      <x:c r="C10" s="2"/>
      <x:c r="D10" s="40" t="str">
        <x:v>Inna podstawa R</x:v>
      </x:c>
      <x:c r="E10" s="2" t="n">
        <x:f>IF($H$6="Sprawdź daty filtra","b.d.",COUNTIFS('Results'!$L$9:$L$208,1,'Results'!$N$9:$N$208,1)-SUM('Results'!$M$9:$M$208))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Transakcje zyskowne</x:v>
      </x:c>
      <x:c r="B11" s="2" t="n">
        <x:f>IF($H$6="Sprawdź daty filtra","b.d.",COUNTIFS('Results'!$L$9:$L$208,1,'Results'!$G$9:$G$208,"&gt;0"))</x:f>
        <x:v>2</x:v>
      </x:c>
      <x:c r="C11" s="2"/>
      <x:c r="D11" s="40" t="str">
        <x:v>Otwarte pozycje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Transakcje stratne</x:v>
      </x:c>
      <x:c r="B12" s="2" t="n">
        <x:f>IF($H$6="Sprawdź daty filtra","b.d.",COUNTIFS('Results'!$L$9:$L$208,1,'Results'!$G$9:$G$208,"&lt;0"))</x:f>
        <x:v>1</x:v>
      </x:c>
      <x:c r="C12" s="2"/>
      <x:c r="D12" s="40" t="str">
        <x:v>Niepełne / błędne pozycje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Transakcje na zero</x:v>
      </x:c>
      <x:c r="B13" s="2" t="n">
        <x:f>IF($H$6="Sprawdź daty filtra","b.d.",COUNTIFS('Results'!$L$9:$L$208,1,'Results'!$G$9:$G$208,"=0"))</x:f>
        <x:v>0</x:v>
      </x:c>
      <x:c r="C13" s="2"/>
      <x:c r="D13" s="40" t="str">
        <x:v>Nieobsługiwane pozycje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Odsetek zyskownych</x:v>
      </x:c>
      <x:c r="B14" s="21" t="n">
        <x:f>IF($H$6="Sprawdź daty filtra","b.d.",IF(B9=0,"b.d.",B11/B9))</x:f>
        <x:v>0.6666666666666666</x:v>
      </x:c>
      <x:c r="C14" s="2"/>
      <x:c r="D14" s="40" t="str">
        <x:v>Wyjścia do sprawdzenia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Profit factor</x:v>
      </x:c>
      <x:c r="B15" s="22" t="n">
        <x:f>IF($H$6="Sprawdź daty filtra","b.d.",IF(B9=0,"b.d.",IF(B12=0,"Brak stratnych transakcji",SUMIFS('Results'!$G$9:$G$208,'Results'!$L$9:$L$208,1,'Results'!$G$9:$G$208,"&gt;0")/-SUMIFS('Results'!$G$9:$G$208,'Results'!$L$9:$L$208,1,'Results'!$G$9:$G$208,"&lt;0"))))</x:f>
        <x:v>2.28</x:v>
      </x:c>
      <x:c r="C15" s="2"/>
      <x:c r="D15" s="40" t="str">
        <x:v>Zajęte wiersze transakcji</x:v>
      </x:c>
      <x:c r="E15" s="2" t="n">
        <x:f>SUM('Results'!$P$9:$P$208)</x:f>
        <x:v>3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Średni P&amp;L netto</x:v>
      </x:c>
      <x:c r="B16" s="20" t="n">
        <x:f>IF($H$6="Sprawdź daty filtra","b.d.",IF(B9=0,"b.d.",B10/B9))</x:f>
        <x:v>10.666666666666666</x:v>
      </x:c>
      <x:c r="C16" s="2"/>
      <x:c r="D16" s="40" t="str">
        <x:v>Zajęte wiersze wyjść</x:v>
      </x:c>
      <x:c r="E16" s="2" t="n">
        <x:f>SUM('Exits'!$K$9:$K$608)</x:f>
        <x:v>4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Z wybraną podstawą R</x:v>
      </x:c>
      <x:c r="B17" s="23" t="n">
        <x:f>IF($H$6="Sprawdź daty filtra","b.d.",SUM('Results'!$M$9:$M$208))</x:f>
        <x:v>2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Średnie R</x:v>
      </x:c>
      <x:c r="B18" s="24" t="n">
        <x:f>IF($H$6="Sprawdź daty filtra","b.d.",IF(B17=0,"b.d.",SUMIFS('Results'!$H$9:$H$208,'Results'!$M$9:$M$208,1)/B17))</x:f>
        <x:v>0.51</x:v>
      </x:c>
      <x:c r="C18" s="2"/>
      <x:c r="D18" s="2"/>
      <x:c r="E18" s="2"/>
      <x:c r="F18" s="2"/>
      <x:c r="G18" s="44" t="str">
        <x:f>IF(AND(K4&lt;&gt;"PRICE",K4&lt;&gt;"ALL_IN"),"Wybierz PRICE lub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Fikcyjny przykład w USD i UTC. EDU-LINEAR nie jest rzeczywistą specyfikacją kontraktu Forex.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IF($H$6="Sprawdź daty filtra","Sprawdź daty filtra",IF(B9=0,"Brak zamkniętych pozycji w tym okresie",""))</x:f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Żółte komórki służą do wpisów. Szare zawierają formuły. Kody wyjaśniono w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Pojemność: 200 pozycji i 600 wyjść. Nie dodawaj wierszy poza przygotowanym zakresem.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Wszystkie kwoty są w wybranej walucie. Zmiana etykiety nie przelicza kwot.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Daty to wartości liczbowe w jednej strefie. UTC usuwa niejednoznaczność przy zmianach czasu.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R używa wybranej podstawy. Brak ryzyka nie usuwa prawidłowego wyniku pieniężnego.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Okres wyznacza ostatnie wyjście; uwzględnia wszystkie wyjścia i koszty wybranej pozycji.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P&amp;L netto to wynik transakcji, nie stopa zwrotu rachunku. Nie wpisuj wpłat ani wypłat.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Liczby R dotyczą wybranego okresu; pozostałe obejmują wszystkie zapisy.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Wyniki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R używa wybranej podstawy. Brak ryzyka nie usuwa prawidłowego wyniku pieniężnego.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Okres wyznacza ostatnie wyjście; uwzględnia wszystkie wyjścia i koszty wybranej pozycji.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Żółte komórki służą do wpisów. Szare zawierają formuły. Kody wyjaśniono w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transakcji</x:v>
      </x:c>
      <x:c r="B8" s="28" t="str">
        <x:v>Stan pozycji</x:v>
      </x:c>
      <x:c r="C8" s="28" t="str">
        <x:v>Co sprawdzić</x:v>
      </x:c>
      <x:c r="D8" s="28" t="str">
        <x:v>Zamknięta ilość</x:v>
      </x:c>
      <x:c r="E8" s="28" t="str">
        <x:v>Ostatnie wyjście</x:v>
      </x:c>
      <x:c r="F8" s="28" t="str">
        <x:v>P&amp;L brutto</x:v>
      </x:c>
      <x:c r="G8" s="28" t="str">
        <x:v>P&amp;L netto</x:v>
      </x:c>
      <x:c r="H8" s="28" t="str">
        <x:v>Wielokrotność R</x:v>
      </x:c>
      <x:c r="I8" s="28" t="str">
        <x:v>Zapis ryzyka</x:v>
      </x:c>
      <x:c r="J8" s="19" t="str">
        <x:v>Okres</x:v>
      </x:c>
      <x:c r="K8" s="18" t="str">
        <x:v>Kod stanu</x:v>
      </x:c>
      <x:c r="L8" s="28" t="str">
        <x:v>W okresie</x:v>
      </x:c>
      <x:c r="M8" s="28" t="str">
        <x:v>R wybrane</x:v>
      </x:c>
      <x:c r="N8" s="28" t="str">
        <x:v>R poprawne</x:v>
      </x:c>
      <x:c r="O8" s="28" t="str">
        <x:v>Liczba wyjść</x:v>
      </x:c>
      <x:c r="P8" s="19" t="str">
        <x:v>Aktywny wiersz</x:v>
      </x:c>
    </x:row>
    <x:row r="9" ht="52" customHeight="1">
      <x:c r="A9" s="29" t="str">
        <x:f>IF(P9=0,"",IF('Trades'!A9="","[Trades "&amp;ROW()&amp;"]",'Trades'!A9))</x:f>
        <x:v>A</x:v>
      </x:c>
      <x:c r="B9" s="33" t="str">
        <x:f>IF(K9=0,"",CHOOSE(K9,"Zamknięta","Otwarta","Niepełna / błędna","Nieobsługiwana"))</x:f>
        <x:v>Zamknięta</x:v>
      </x:c>
      <x:c r="C9" s="33" t="str">
        <x:f>IF(P9=0,"",IF('Trades'!I9="UNSUPPORTED","Dobieranie / odwrócenia nie są obsługiwane",IF('Trades'!A9="","Podaj ID transakcji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: tekst zaczynający się od A–Z, do 64 znaków; bez *, ?, ~, =, &lt; i &gt;. Przykład: T-001.",IF(COUNTIFS('Trades'!$A$9:$A$208,'Trades'!A9)&lt;&gt;1,"ID transakcji się powtarza",IF('Trades'!B9="","Podaj instrument",IF(AND('Trades'!C9&lt;&gt;"LONG",'Trades'!C9&lt;&gt;"SHORT"),"Wybierz LONG lub SHORT",IF(NOT(ISNUMBER('Trades'!D9)),"Podaj prawidłowy czas otwarcia",IF(OR('Trades'!D9&lt;1,'Trades'!D9&gt;2958465),"Podaj prawidłowy czas otwarcia",IF(NOT(ISNUMBER('Trades'!E9)),"Podaj dodatnią początkową ilość",IF(OR('Trades'!E9&lt;=0,'Trades'!E9&gt;1000000,ROUND('Trades'!E9,8)&lt;&gt;'Trades'!E9),"Podaj dodatnią początkową ilość",IF('Trades'!F9="","Podaj jednostkę ilości",IF(AND('Trades'!I9&lt;&gt;"OPEN",'Trades'!I9&lt;&gt;"CLOSED"),"Wybierz OPEN lub CLOSED",IF(AND('Trades'!J9&lt;&gt;"NET",'Trades'!J9&lt;&gt;"GROSS"),"Wybierz NET lub GROSS",IF(COUNTIFS('Exits'!$B$9:$B$608,'Trades'!A9,'Exits'!$G$9:$G$608,-1)&gt;0,"Sprawdź powiązane wyjścia",IF(D9&gt;'Trades'!E9,"Zamknięta ilość przekracza początkową",IF(AND('Trades'!I9="OPEN",D9='Trades'!E9),"OPEN jest sprzeczne z zerową pozostałą ilością",IF('Trades'!I9="OPEN","",IF(O9=0,"Dodaj wyjście w Exits",IF(D9&lt;&gt;'Trades'!E9,"CLOSED wymaga zamknięcia całej ilości",IF(AND('Trades'!J9="NET",NOT(ISNUMBER('Trades'!L9))),"Podaj uzgodnione netto całej pozycji",IF(AND('Trades'!J9="NET",'Trades'!K9&lt;&gt;"YES"),"Potwierdź netto całej pozycji",IF(IF('Trades'!J9="NET",IF('Trades'!M9="",FALSE,IF(NOT(ISNUMBER('Trades'!M9)),TRUE,OR('Trades'!M9&lt;0,'Trades'!M9&gt;1000000000,ROUND('Trades'!M9,2)&lt;&gt;'Trades'!M9))),FALSE),"Kwoty: do 2 miejsc po przecinku; wartość bezwzględna wpisu ≤ 1 000 000 000.",IF(IF('Trades'!J9="NET",IF('Trades'!N9="",FALSE,IF(NOT(ISNUMBER('Trades'!N9)),TRUE,OR('Trades'!N9&lt;0,'Trades'!N9&gt;1000000000,ROUND('Trades'!N9,2)&lt;&gt;'Trades'!N9))),FALSE),"Kwoty: do 2 miejsc po przecinku; wartość bezwzględna wpisu ≤ 1 000 000 000.",IF(IF('Trades'!J9="NET",IF('Trades'!O9="",FALSE,IF(NOT(ISNUMBER('Trades'!O9)),TRUE,OR(ABS('Trades'!O9)&gt;1000000000,ROUND('Trades'!O9,2)&lt;&gt;'Trades'!O9))),FALSE),"Kwoty: do 2 miejsc po przecinku; wartość bezwzględna wpisu ≤ 1 000 000 000.",IF(AND('Trades'!J9="GROSS",NOT(ISNUMBER('Trades'!M9))),"Podaj prowizję, także zero",IF(AND('Trades'!J9="GROSS",'Trades'!M9&lt;0),"Prowizja nie może być ujemna",IF(AND('Trades'!J9="GROSS",NOT(ISNUMBER('Trades'!N9))),"Podaj pozostałe opłaty, także zero",IF(AND('Trades'!J9="GROSS",'Trades'!N9&lt;0),"Opłaty nie mogą być ujemne",IF(AND('Trades'!J9="GROSS",NOT(ISNUMBER('Trades'!O9))),"Podaj finansowanie ze znakiem, także zero",IF(AND('Trades'!J9="GROSS",NOT(ISNUMBER(F9))),"Podaj P&amp;L brutto każdego wyjścia",IF(IF('Trades'!J9="NET",OR(ABS('Trades'!L9)&gt;1000000000,ROUND('Trades'!L9,2)&lt;&gt;'Trades'!L9),FALSE),"Kwoty: do 2 miejsc po przecinku; wartość bezwzględna wpisu ≤ 1 000 000 000.",IF(IF('Trades'!J9="GROSS",OR(ABS('Trades'!M9)&gt;1000000000,ABS('Trades'!N9)&gt;1000000000,ABS('Trades'!O9)&gt;1000000000,ROUND('Trades'!M9,2)&lt;&gt;'Trades'!M9,ROUND('Trades'!N9,2)&lt;&gt;'Trades'!N9,ROUND('Trades'!O9,2)&lt;&gt;'Trades'!O9),FALSE),"Kwoty: do 2 miejsc po przecinku; wartość bezwzględna wpisu ≤ 1 000 000 000.",IF(AND('Trades'!G9&lt;&gt;"",OR(NOT(ISNUMBER('Trades'!G9)),'Trades'!G9&lt;=0)),"Podaj dodatnią cenę lub pozostaw puste",IF(AND('Trades'!H9&lt;&gt;"",OR(NOT(ISNUMBER('Trades'!H9)),'Trades'!H9&lt;=0)),"Podaj dodatnią cenę lub pozostaw puste","")))))))))))))))))))))))))))))))))))</x:f>
      </x:c>
      <x:c r="D9" s="31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b.d.",ROUND(SUMIFS('Exits'!$I$9:$I$608,'Exits'!$B$9:$B$608,'Trades'!A9),8)))</x:f>
        <x:v>100</x:v>
      </x:c>
      <x:c r="E9" s="32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b.d.",IF(OR(O9=0,COUNTIFS('Exits'!$B$9:$B$608,'Trades'!A9,'Exits'!$G$9:$G$608,-1)&gt;0),"b.d.",_xlfn.MAXIFS('Exits'!$C$9:$C$608,'Exits'!$B$9:$B$608,'Trades'!A9))))</x:f>
        <x:v>46297.416666666664</x:v>
      </x:c>
      <x:c r="F9" s="30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b.d.",IF(AND(O9&gt;0,SUMIFS('Exits'!$J$9:$J$608,'Exits'!$B$9:$B$608,'Trades'!A9)=O9),ROUND(SUMIFS('Exits'!$F$9:$F$608,'Exits'!$B$9:$B$608,'Trades'!A9),2),"b.d.")))</x:f>
        <x:v>20</x:v>
      </x:c>
      <x:c r="G9" s="30" t="n">
        <x:f>IF(P9=0,"",IF(K9&lt;&gt;1,"b.d.",IF('Trades'!J9="NET",'Trades'!L9,ROUND(F9-'Trades'!M9-'Trades'!N9+'Trades'!O9,2))))</x:f>
        <x:v>12</x:v>
      </x:c>
      <x:c r="H9" s="31" t="n">
        <x:f>IF(P9=0,"",IF(N9=1,G9/'Trades'!P9,"b.d."))</x:f>
        <x:v>0.12</x:v>
      </x:c>
      <x:c r="I9" s="33" t="str">
        <x:f>IF(P9=0,"",IF(K9&lt;&gt;1,"Pozycja niezamknięta",IF(NOT(ISNUMBER('Trades'!P9)),"Brak lub błędne ryzyko: dodatnie, ≤ 1 000 000 000, do 2 miejsc po przecinku.",IF(OR('Trades'!P9&lt;=0,'Trades'!P9&gt;1000000000,ROUND('Trades'!P9,2)&lt;&gt;'Trades'!P9),"Brak lub błędne ryzyko: dodatnie, ≤ 1 000 000 000, do 2 miejsc po przecinku.",IF(AND('Trades'!Q9&lt;&gt;"PRICE",'Trades'!Q9&lt;&gt;"ALL_IN"),"Wybierz PRICE lub ALL_IN",IF('Trades'!Q9&lt;&gt;'Summary'!$K$4,"Wybrano inną podstawę","Zapisane"))))))</x:f>
        <x:v>Zapisane</x:v>
      </x:c>
      <x:c r="J9" s="33" t="str">
        <x:f>IF(P9=0,"",IF('Summary'!$H$6="Sprawdź daty filtra","Sprawdź daty filtra",IF(L9=1,"Uwzględniona",IF(K9=1,"Poza okresem","Nieuwzględniona"))))</x:f>
        <x:v>Uwzględniona</x:v>
      </x:c>
      <x:c r="K9" s="29" t="n">
        <x:f>IF(P9=0,0,IF('Trades'!I9="UNSUPPORTED",4,IF(C9&lt;&gt;"",3,IF('Trades'!I9="OPEN",2,1))))</x:f>
        <x:v>1</x:v>
      </x:c>
      <x:c r="L9" s="29" t="n">
        <x:f>IF(OR(K9&lt;&gt;1,'Summary'!$H$6="Sprawdź daty filtra"),0,IF(AND(OR('Summary'!$B$6="",E9&gt;='Summary'!$B$6),OR('Summary'!$E$6="",E9&lt;'Summary'!$E$6+1)),1,0))</x:f>
        <x:v>1</x:v>
      </x:c>
      <x:c r="M9" s="29" t="n">
        <x:f>IF(AND(L9=1,N9=1,'Trades'!Q9='Summary'!$K$4),1,0)</x:f>
        <x:v>1</x:v>
      </x:c>
      <x:c r="N9" s="29" t="n">
        <x:f>IF(K9&lt;&gt;1,0,IF(NOT(ISNUMBER('Trades'!P9)),0,IF(AND('Trades'!P9&gt;0,'Trades'!P9&lt;=1000000000,ROUND('Trades'!P9,2)='Trades'!P9,OR('Trades'!Q9="PRICE",'Trades'!Q9="ALL_IN")),1,0)))</x:f>
        <x:v>1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2</x:v>
      </x:c>
      <x:c r="P9" s="29" t="n">
        <x:f>IF(COUNTA('Trades'!A9:I9,'Trades'!K9:T9)=0,0,1)</x:f>
        <x:v>1</x:v>
      </x:c>
    </x:row>
    <x:row r="10" ht="52" customHeight="1">
      <x:c r="A10" s="29" t="str">
        <x:f>IF(P10=0,"",IF('Trades'!A10="","[Trades "&amp;ROW()&amp;"]",'Trades'!A10))</x:f>
        <x:v>B</x:v>
      </x:c>
      <x:c r="B10" s="33" t="str">
        <x:f>IF(K10=0,"",CHOOSE(K10,"Zamknięta","Otwarta","Niepełna / błędna","Nieobsługiwana"))</x:f>
        <x:v>Zamknięta</x:v>
      </x:c>
      <x:c r="C10" s="33" t="str">
        <x:f>IF(P10=0,"",IF('Trades'!I10="UNSUPPORTED","Dobieranie / odwrócenia nie są obsługiwane",IF('Trades'!A10="","Podaj ID transakcji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: tekst zaczynający się od A–Z, do 64 znaków; bez *, ?, ~, =, &lt; i &gt;. Przykład: T-001.",IF(COUNTIFS('Trades'!$A$9:$A$208,'Trades'!A10)&lt;&gt;1,"ID transakcji się powtarza",IF('Trades'!B10="","Podaj instrument",IF(AND('Trades'!C10&lt;&gt;"LONG",'Trades'!C10&lt;&gt;"SHORT"),"Wybierz LONG lub SHORT",IF(NOT(ISNUMBER('Trades'!D10)),"Podaj prawidłowy czas otwarcia",IF(OR('Trades'!D10&lt;1,'Trades'!D10&gt;2958465),"Podaj prawidłowy czas otwarcia",IF(NOT(ISNUMBER('Trades'!E10)),"Podaj dodatnią początkową ilość",IF(OR('Trades'!E10&lt;=0,'Trades'!E10&gt;1000000,ROUND('Trades'!E10,8)&lt;&gt;'Trades'!E10),"Podaj dodatnią początkową ilość",IF('Trades'!F10="","Podaj jednostkę ilości",IF(AND('Trades'!I10&lt;&gt;"OPEN",'Trades'!I10&lt;&gt;"CLOSED"),"Wybierz OPEN lub CLOSED",IF(AND('Trades'!J10&lt;&gt;"NET",'Trades'!J10&lt;&gt;"GROSS"),"Wybierz NET lub GROSS",IF(COUNTIFS('Exits'!$B$9:$B$608,'Trades'!A10,'Exits'!$G$9:$G$608,-1)&gt;0,"Sprawdź powiązane wyjścia",IF(D10&gt;'Trades'!E10,"Zamknięta ilość przekracza początkową",IF(AND('Trades'!I10="OPEN",D10='Trades'!E10),"OPEN jest sprzeczne z zerową pozostałą ilością",IF('Trades'!I10="OPEN","",IF(O10=0,"Dodaj wyjście w Exits",IF(D10&lt;&gt;'Trades'!E10,"CLOSED wymaga zamknięcia całej ilości",IF(AND('Trades'!J10="NET",NOT(ISNUMBER('Trades'!L10))),"Podaj uzgodnione netto całej pozycji",IF(AND('Trades'!J10="NET",'Trades'!K10&lt;&gt;"YES"),"Potwierdź netto całej pozycji",IF(IF('Trades'!J10="NET",IF('Trades'!M10="",FALSE,IF(NOT(ISNUMBER('Trades'!M10)),TRUE,OR('Trades'!M10&lt;0,'Trades'!M10&gt;1000000000,ROUND('Trades'!M10,2)&lt;&gt;'Trades'!M10))),FALSE),"Kwoty: do 2 miejsc po przecinku; wartość bezwzględna wpisu ≤ 1 000 000 000.",IF(IF('Trades'!J10="NET",IF('Trades'!N10="",FALSE,IF(NOT(ISNUMBER('Trades'!N10)),TRUE,OR('Trades'!N10&lt;0,'Trades'!N10&gt;1000000000,ROUND('Trades'!N10,2)&lt;&gt;'Trades'!N10))),FALSE),"Kwoty: do 2 miejsc po przecinku; wartość bezwzględna wpisu ≤ 1 000 000 000.",IF(IF('Trades'!J10="NET",IF('Trades'!O10="",FALSE,IF(NOT(ISNUMBER('Trades'!O10)),TRUE,OR(ABS('Trades'!O10)&gt;1000000000,ROUND('Trades'!O10,2)&lt;&gt;'Trades'!O10))),FALSE),"Kwoty: do 2 miejsc po przecinku; wartość bezwzględna wpisu ≤ 1 000 000 000.",IF(AND('Trades'!J10="GROSS",NOT(ISNUMBER('Trades'!M10))),"Podaj prowizję, także zero",IF(AND('Trades'!J10="GROSS",'Trades'!M10&lt;0),"Prowizja nie może być ujemna",IF(AND('Trades'!J10="GROSS",NOT(ISNUMBER('Trades'!N10))),"Podaj pozostałe opłaty, także zero",IF(AND('Trades'!J10="GROSS",'Trades'!N10&lt;0),"Opłaty nie mogą być ujemne",IF(AND('Trades'!J10="GROSS",NOT(ISNUMBER('Trades'!O10))),"Podaj finansowanie ze znakiem, także zero",IF(AND('Trades'!J10="GROSS",NOT(ISNUMBER(F10))),"Podaj P&amp;L brutto każdego wyjścia",IF(IF('Trades'!J10="NET",OR(ABS('Trades'!L10)&gt;1000000000,ROUND('Trades'!L10,2)&lt;&gt;'Trades'!L10),FALSE),"Kwoty: do 2 miejsc po przecinku; wartość bezwzględna wpisu ≤ 1 000 000 000.",IF(IF('Trades'!J10="GROSS",OR(ABS('Trades'!M10)&gt;1000000000,ABS('Trades'!N10)&gt;1000000000,ABS('Trades'!O10)&gt;1000000000,ROUND('Trades'!M10,2)&lt;&gt;'Trades'!M10,ROUND('Trades'!N10,2)&lt;&gt;'Trades'!N10,ROUND('Trades'!O10,2)&lt;&gt;'Trades'!O10),FALSE),"Kwoty: do 2 miejsc po przecinku; wartość bezwzględna wpisu ≤ 1 000 000 000.",IF(AND('Trades'!G10&lt;&gt;"",OR(NOT(ISNUMBER('Trades'!G10)),'Trades'!G10&lt;=0)),"Podaj dodatnią cenę lub pozostaw puste",IF(AND('Trades'!H10&lt;&gt;"",OR(NOT(ISNUMBER('Trades'!H10)),'Trades'!H10&lt;=0)),"Podaj dodatnią cenę lub pozostaw puste","")))))))))))))))))))))))))))))))))))</x:f>
      </x:c>
      <x:c r="D10" s="31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b.d.",ROUND(SUMIFS('Exits'!$I$9:$I$608,'Exits'!$B$9:$B$608,'Trades'!A10),8)))</x:f>
        <x:v>50</x:v>
      </x:c>
      <x:c r="E10" s="32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b.d.",IF(OR(O10=0,COUNTIFS('Exits'!$B$9:$B$608,'Trades'!A10,'Exits'!$G$9:$G$608,-1)&gt;0),"b.d.",_xlfn.MAXIFS('Exits'!$C$9:$C$608,'Exits'!$B$9:$B$608,'Trades'!A10))))</x:f>
        <x:v>46298.5</x:v>
      </x:c>
      <x:c r="F10" s="30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b.d.",IF(AND(O10&gt;0,SUMIFS('Exits'!$J$9:$J$608,'Exits'!$B$9:$B$608,'Trades'!A10)=O10),ROUND(SUMIFS('Exits'!$F$9:$F$608,'Exits'!$B$9:$B$608,'Trades'!A10),2),"b.d.")))</x:f>
        <x:v>50</x:v>
      </x:c>
      <x:c r="G10" s="30" t="n">
        <x:f>IF(P10=0,"",IF(K10&lt;&gt;1,"b.d.",IF('Trades'!J10="NET",'Trades'!L10,ROUND(F10-'Trades'!M10-'Trades'!N10+'Trades'!O10,2))))</x:f>
        <x:v>45</x:v>
      </x:c>
      <x:c r="H10" s="31" t="n">
        <x:f>IF(P10=0,"",IF(N10=1,G10/'Trades'!P10,"b.d."))</x:f>
        <x:v>0.9</x:v>
      </x:c>
      <x:c r="I10" s="33" t="str">
        <x:f>IF(P10=0,"",IF(K10&lt;&gt;1,"Pozycja niezamknięta",IF(NOT(ISNUMBER('Trades'!P10)),"Brak lub błędne ryzyko: dodatnie, ≤ 1 000 000 000, do 2 miejsc po przecinku.",IF(OR('Trades'!P10&lt;=0,'Trades'!P10&gt;1000000000,ROUND('Trades'!P10,2)&lt;&gt;'Trades'!P10),"Brak lub błędne ryzyko: dodatnie, ≤ 1 000 000 000, do 2 miejsc po przecinku.",IF(AND('Trades'!Q10&lt;&gt;"PRICE",'Trades'!Q10&lt;&gt;"ALL_IN"),"Wybierz PRICE lub ALL_IN",IF('Trades'!Q10&lt;&gt;'Summary'!$K$4,"Wybrano inną podstawę","Zapisane"))))))</x:f>
        <x:v>Zapisane</x:v>
      </x:c>
      <x:c r="J10" s="33" t="str">
        <x:f>IF(P10=0,"",IF('Summary'!$H$6="Sprawdź daty filtra","Sprawdź daty filtra",IF(L10=1,"Uwzględniona",IF(K10=1,"Poza okresem","Nieuwzględniona"))))</x:f>
        <x:v>Uwzględniona</x:v>
      </x:c>
      <x:c r="K10" s="29" t="n">
        <x:f>IF(P10=0,0,IF('Trades'!I10="UNSUPPORTED",4,IF(C10&lt;&gt;"",3,IF('Trades'!I10="OPEN",2,1))))</x:f>
        <x:v>1</x:v>
      </x:c>
      <x:c r="L10" s="29" t="n">
        <x:f>IF(OR(K10&lt;&gt;1,'Summary'!$H$6="Sprawdź daty filtra"),0,IF(AND(OR('Summary'!$B$6="",E10&gt;='Summary'!$B$6),OR('Summary'!$E$6="",E10&lt;'Summary'!$E$6+1)),1,0))</x:f>
        <x:v>1</x:v>
      </x:c>
      <x:c r="M10" s="29" t="n">
        <x:f>IF(AND(L10=1,N10=1,'Trades'!Q10='Summary'!$K$4),1,0)</x:f>
        <x:v>1</x:v>
      </x:c>
      <x:c r="N10" s="29" t="n">
        <x:f>IF(K10&lt;&gt;1,0,IF(NOT(ISNUMBER('Trades'!P10)),0,IF(AND('Trades'!P10&gt;0,'Trades'!P10&lt;=1000000000,ROUND('Trades'!P10,2)='Trades'!P10,OR('Trades'!Q10="PRICE",'Trades'!Q10="ALL_IN")),1,0)))</x:f>
        <x:v>1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1</x:v>
      </x:c>
      <x:c r="P10" s="29" t="n">
        <x:f>IF(COUNTA('Trades'!A10:I10,'Trades'!K10:T10)=0,0,1)</x:f>
        <x:v>1</x:v>
      </x:c>
    </x:row>
    <x:row r="11" ht="52" customHeight="1">
      <x:c r="A11" s="29" t="str">
        <x:f>IF(P11=0,"",IF('Trades'!A11="","[Trades "&amp;ROW()&amp;"]",'Trades'!A11))</x:f>
        <x:v>C</x:v>
      </x:c>
      <x:c r="B11" s="33" t="str">
        <x:f>IF(K11=0,"",CHOOSE(K11,"Zamknięta","Otwarta","Niepełna / błędna","Nieobsługiwana"))</x:f>
        <x:v>Zamknięta</x:v>
      </x:c>
      <x:c r="C11" s="33" t="str">
        <x:f>IF(P11=0,"",IF('Trades'!I11="UNSUPPORTED","Dobieranie / odwrócenia nie są obsługiwane",IF('Trades'!A11="","Podaj ID transakcji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: tekst zaczynający się od A–Z, do 64 znaków; bez *, ?, ~, =, &lt; i &gt;. Przykład: T-001.",IF(COUNTIFS('Trades'!$A$9:$A$208,'Trades'!A11)&lt;&gt;1,"ID transakcji się powtarza",IF('Trades'!B11="","Podaj instrument",IF(AND('Trades'!C11&lt;&gt;"LONG",'Trades'!C11&lt;&gt;"SHORT"),"Wybierz LONG lub SHORT",IF(NOT(ISNUMBER('Trades'!D11)),"Podaj prawidłowy czas otwarcia",IF(OR('Trades'!D11&lt;1,'Trades'!D11&gt;2958465),"Podaj prawidłowy czas otwarcia",IF(NOT(ISNUMBER('Trades'!E11)),"Podaj dodatnią początkową ilość",IF(OR('Trades'!E11&lt;=0,'Trades'!E11&gt;1000000,ROUND('Trades'!E11,8)&lt;&gt;'Trades'!E11),"Podaj dodatnią początkową ilość",IF('Trades'!F11="","Podaj jednostkę ilości",IF(AND('Trades'!I11&lt;&gt;"OPEN",'Trades'!I11&lt;&gt;"CLOSED"),"Wybierz OPEN lub CLOSED",IF(AND('Trades'!J11&lt;&gt;"NET",'Trades'!J11&lt;&gt;"GROSS"),"Wybierz NET lub GROSS",IF(COUNTIFS('Exits'!$B$9:$B$608,'Trades'!A11,'Exits'!$G$9:$G$608,-1)&gt;0,"Sprawdź powiązane wyjścia",IF(D11&gt;'Trades'!E11,"Zamknięta ilość przekracza początkową",IF(AND('Trades'!I11="OPEN",D11='Trades'!E11),"OPEN jest sprzeczne z zerową pozostałą ilością",IF('Trades'!I11="OPEN","",IF(O11=0,"Dodaj wyjście w Exits",IF(D11&lt;&gt;'Trades'!E11,"CLOSED wymaga zamknięcia całej ilości",IF(AND('Trades'!J11="NET",NOT(ISNUMBER('Trades'!L11))),"Podaj uzgodnione netto całej pozycji",IF(AND('Trades'!J11="NET",'Trades'!K11&lt;&gt;"YES"),"Potwierdź netto całej pozycji",IF(IF('Trades'!J11="NET",IF('Trades'!M11="",FALSE,IF(NOT(ISNUMBER('Trades'!M11)),TRUE,OR('Trades'!M11&lt;0,'Trades'!M11&gt;1000000000,ROUND('Trades'!M11,2)&lt;&gt;'Trades'!M11))),FALSE),"Kwoty: do 2 miejsc po przecinku; wartość bezwzględna wpisu ≤ 1 000 000 000.",IF(IF('Trades'!J11="NET",IF('Trades'!N11="",FALSE,IF(NOT(ISNUMBER('Trades'!N11)),TRUE,OR('Trades'!N11&lt;0,'Trades'!N11&gt;1000000000,ROUND('Trades'!N11,2)&lt;&gt;'Trades'!N11))),FALSE),"Kwoty: do 2 miejsc po przecinku; wartość bezwzględna wpisu ≤ 1 000 000 000.",IF(IF('Trades'!J11="NET",IF('Trades'!O11="",FALSE,IF(NOT(ISNUMBER('Trades'!O11)),TRUE,OR(ABS('Trades'!O11)&gt;1000000000,ROUND('Trades'!O11,2)&lt;&gt;'Trades'!O11))),FALSE),"Kwoty: do 2 miejsc po przecinku; wartość bezwzględna wpisu ≤ 1 000 000 000.",IF(AND('Trades'!J11="GROSS",NOT(ISNUMBER('Trades'!M11))),"Podaj prowizję, także zero",IF(AND('Trades'!J11="GROSS",'Trades'!M11&lt;0),"Prowizja nie może być ujemna",IF(AND('Trades'!J11="GROSS",NOT(ISNUMBER('Trades'!N11))),"Podaj pozostałe opłaty, także zero",IF(AND('Trades'!J11="GROSS",'Trades'!N11&lt;0),"Opłaty nie mogą być ujemne",IF(AND('Trades'!J11="GROSS",NOT(ISNUMBER('Trades'!O11))),"Podaj finansowanie ze znakiem, także zero",IF(AND('Trades'!J11="GROSS",NOT(ISNUMBER(F11))),"Podaj P&amp;L brutto każdego wyjścia",IF(IF('Trades'!J11="NET",OR(ABS('Trades'!L11)&gt;1000000000,ROUND('Trades'!L11,2)&lt;&gt;'Trades'!L11),FALSE),"Kwoty: do 2 miejsc po przecinku; wartość bezwzględna wpisu ≤ 1 000 000 000.",IF(IF('Trades'!J11="GROSS",OR(ABS('Trades'!M11)&gt;1000000000,ABS('Trades'!N11)&gt;1000000000,ABS('Trades'!O11)&gt;1000000000,ROUND('Trades'!M11,2)&lt;&gt;'Trades'!M11,ROUND('Trades'!N11,2)&lt;&gt;'Trades'!N11,ROUND('Trades'!O11,2)&lt;&gt;'Trades'!O11),FALSE),"Kwoty: do 2 miejsc po przecinku; wartość bezwzględna wpisu ≤ 1 000 000 000.",IF(AND('Trades'!G11&lt;&gt;"",OR(NOT(ISNUMBER('Trades'!G11)),'Trades'!G11&lt;=0)),"Podaj dodatnią cenę lub pozostaw puste",IF(AND('Trades'!H11&lt;&gt;"",OR(NOT(ISNUMBER('Trades'!H11)),'Trades'!H11&lt;=0)),"Podaj dodatnią cenę lub pozostaw puste","")))))))))))))))))))))))))))))))))))</x:f>
      </x:c>
      <x:c r="D11" s="31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b.d.",ROUND(SUMIFS('Exits'!$I$9:$I$608,'Exits'!$B$9:$B$608,'Trades'!A11),8)))</x:f>
        <x:v>20</x:v>
      </x:c>
      <x:c r="E11" s="32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b.d.",IF(OR(O11=0,COUNTIFS('Exits'!$B$9:$B$608,'Trades'!A11,'Exits'!$G$9:$G$608,-1)&gt;0),"b.d.",_xlfn.MAXIFS('Exits'!$C$9:$C$608,'Exits'!$B$9:$B$608,'Trades'!A11))))</x:f>
        <x:v>46299.541666666664</x:v>
      </x:c>
      <x:c r="F11" s="30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b.d.",IF(AND(O11&gt;0,SUMIFS('Exits'!$J$9:$J$608,'Exits'!$B$9:$B$608,'Trades'!A11)=O11),ROUND(SUMIFS('Exits'!$F$9:$F$608,'Exits'!$B$9:$B$608,'Trades'!A11),2),"b.d.")))</x:f>
        <x:v>-20</x:v>
      </x:c>
      <x:c r="G11" s="30" t="n">
        <x:f>IF(P11=0,"",IF(K11&lt;&gt;1,"b.d.",IF('Trades'!J11="NET",'Trades'!L11,ROUND(F11-'Trades'!M11-'Trades'!N11+'Trades'!O11,2))))</x:f>
        <x:v>-25</x:v>
      </x:c>
      <x:c r="H11" s="31" t="str">
        <x:f>IF(P11=0,"",IF(N11=1,G11/'Trades'!P11,"b.d."))</x:f>
        <x:v>b.d.</x:v>
      </x:c>
      <x:c r="I11" s="33" t="str">
        <x:f>IF(P11=0,"",IF(K11&lt;&gt;1,"Pozycja niezamknięta",IF(NOT(ISNUMBER('Trades'!P11)),"Brak lub błędne ryzyko: dodatnie, ≤ 1 000 000 000, do 2 miejsc po przecinku.",IF(OR('Trades'!P11&lt;=0,'Trades'!P11&gt;1000000000,ROUND('Trades'!P11,2)&lt;&gt;'Trades'!P11),"Brak lub błędne ryzyko: dodatnie, ≤ 1 000 000 000, do 2 miejsc po przecinku.",IF(AND('Trades'!Q11&lt;&gt;"PRICE",'Trades'!Q11&lt;&gt;"ALL_IN"),"Wybierz PRICE lub ALL_IN",IF('Trades'!Q11&lt;&gt;'Summary'!$K$4,"Wybrano inną podstawę","Zapisane"))))))</x:f>
        <x:v>Brak lub błędne ryzyko: dodatnie, ≤ 1 000 000 000, do 2 miejsc po przecinku.</x:v>
      </x:c>
      <x:c r="J11" s="33" t="str">
        <x:f>IF(P11=0,"",IF('Summary'!$H$6="Sprawdź daty filtra","Sprawdź daty filtra",IF(L11=1,"Uwzględniona",IF(K11=1,"Poza okresem","Nieuwzględniona"))))</x:f>
        <x:v>Uwzględniona</x:v>
      </x:c>
      <x:c r="K11" s="29" t="n">
        <x:f>IF(P11=0,0,IF('Trades'!I11="UNSUPPORTED",4,IF(C11&lt;&gt;"",3,IF('Trades'!I11="OPEN",2,1))))</x:f>
        <x:v>1</x:v>
      </x:c>
      <x:c r="L11" s="29" t="n">
        <x:f>IF(OR(K11&lt;&gt;1,'Summary'!$H$6="Sprawdź daty filtra"),0,IF(AND(OR('Summary'!$B$6="",E11&gt;='Summary'!$B$6),OR('Summary'!$E$6="",E11&lt;'Summary'!$E$6+1)),1,0))</x:f>
        <x:v>1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1</x:v>
      </x:c>
      <x:c r="P11" s="29" t="n">
        <x:f>IF(COUNTA('Trades'!A11:I11,'Trades'!K11:T11)=0,0,1)</x:f>
        <x:v>1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IF(K12=0,"",CHOOSE(K12,"Zamknięta","Otwarta","Niepełna / błędna","Nieobsługiwana"))</x:f>
      </x:c>
      <x:c r="C12" s="33" t="str">
        <x:f>IF(P12=0,"",IF('Trades'!I12="UNSUPPORTED","Dobieranie / odwrócenia nie są obsługiwane",IF('Trades'!A12="","Podaj ID transakcji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: tekst zaczynający się od A–Z, do 64 znaków; bez *, ?, ~, =, &lt; i &gt;. Przykład: T-001.",IF(COUNTIFS('Trades'!$A$9:$A$208,'Trades'!A12)&lt;&gt;1,"ID transakcji się powtarza",IF('Trades'!B12="","Podaj instrument",IF(AND('Trades'!C12&lt;&gt;"LONG",'Trades'!C12&lt;&gt;"SHORT"),"Wybierz LONG lub SHORT",IF(NOT(ISNUMBER('Trades'!D12)),"Podaj prawidłowy czas otwarcia",IF(OR('Trades'!D12&lt;1,'Trades'!D12&gt;2958465),"Podaj prawidłowy czas otwarcia",IF(NOT(ISNUMBER('Trades'!E12)),"Podaj dodatnią początkową ilość",IF(OR('Trades'!E12&lt;=0,'Trades'!E12&gt;1000000,ROUND('Trades'!E12,8)&lt;&gt;'Trades'!E12),"Podaj dodatnią początkową ilość",IF('Trades'!F12="","Podaj jednostkę ilości",IF(AND('Trades'!I12&lt;&gt;"OPEN",'Trades'!I12&lt;&gt;"CLOSED"),"Wybierz OPEN lub CLOSED",IF(AND('Trades'!J12&lt;&gt;"NET",'Trades'!J12&lt;&gt;"GROSS"),"Wybierz NET lub GROSS",IF(COUNTIFS('Exits'!$B$9:$B$608,'Trades'!A12,'Exits'!$G$9:$G$608,-1)&gt;0,"Sprawdź powiązane wyjścia",IF(D12&gt;'Trades'!E12,"Zamknięta ilość przekracza początkową",IF(AND('Trades'!I12="OPEN",D12='Trades'!E12),"OPEN jest sprzeczne z zerową pozostałą ilością",IF('Trades'!I12="OPEN","",IF(O12=0,"Dodaj wyjście w Exits",IF(D12&lt;&gt;'Trades'!E12,"CLOSED wymaga zamknięcia całej ilości",IF(AND('Trades'!J12="NET",NOT(ISNUMBER('Trades'!L12))),"Podaj uzgodnione netto całej pozycji",IF(AND('Trades'!J12="NET",'Trades'!K12&lt;&gt;"YES"),"Potwierdź netto całej pozycji",IF(IF('Trades'!J12="NET",IF('Trades'!M12="",FALSE,IF(NOT(ISNUMBER('Trades'!M12)),TRUE,OR('Trades'!M12&lt;0,'Trades'!M12&gt;1000000000,ROUND('Trades'!M12,2)&lt;&gt;'Trades'!M12))),FALSE),"Kwoty: do 2 miejsc po przecinku; wartość bezwzględna wpisu ≤ 1 000 000 000.",IF(IF('Trades'!J12="NET",IF('Trades'!N12="",FALSE,IF(NOT(ISNUMBER('Trades'!N12)),TRUE,OR('Trades'!N12&lt;0,'Trades'!N12&gt;1000000000,ROUND('Trades'!N12,2)&lt;&gt;'Trades'!N12))),FALSE),"Kwoty: do 2 miejsc po przecinku; wartość bezwzględna wpisu ≤ 1 000 000 000.",IF(IF('Trades'!J12="NET",IF('Trades'!O12="",FALSE,IF(NOT(ISNUMBER('Trades'!O12)),TRUE,OR(ABS('Trades'!O12)&gt;1000000000,ROUND('Trades'!O12,2)&lt;&gt;'Trades'!O12))),FALSE),"Kwoty: do 2 miejsc po przecinku; wartość bezwzględna wpisu ≤ 1 000 000 000.",IF(AND('Trades'!J12="GROSS",NOT(ISNUMBER('Trades'!M12))),"Podaj prowizję, także zero",IF(AND('Trades'!J12="GROSS",'Trades'!M12&lt;0),"Prowizja nie może być ujemna",IF(AND('Trades'!J12="GROSS",NOT(ISNUMBER('Trades'!N12))),"Podaj pozostałe opłaty, także zero",IF(AND('Trades'!J12="GROSS",'Trades'!N12&lt;0),"Opłaty nie mogą być ujemne",IF(AND('Trades'!J12="GROSS",NOT(ISNUMBER('Trades'!O12))),"Podaj finansowanie ze znakiem, także zero",IF(AND('Trades'!J12="GROSS",NOT(ISNUMBER(F12))),"Podaj P&amp;L brutto każdego wyjścia",IF(IF('Trades'!J12="NET",OR(ABS('Trades'!L12)&gt;1000000000,ROUND('Trades'!L12,2)&lt;&gt;'Trades'!L12),FALSE),"Kwoty: do 2 miejsc po przecinku; wartość bezwzględna wpisu ≤ 1 000 000 000.",IF(IF('Trades'!J12="GROSS",OR(ABS('Trades'!M12)&gt;1000000000,ABS('Trades'!N12)&gt;1000000000,ABS('Trades'!O12)&gt;1000000000,ROUND('Trades'!M12,2)&lt;&gt;'Trades'!M12,ROUND('Trades'!N12,2)&lt;&gt;'Trades'!N12,ROUND('Trades'!O12,2)&lt;&gt;'Trades'!O12),FALSE),"Kwoty: do 2 miejsc po przecinku; wartość bezwzględna wpisu ≤ 1 000 000 000.",IF(AND('Trades'!G12&lt;&gt;"",OR(NOT(ISNUMBER('Trades'!G12)),'Trades'!G12&lt;=0)),"Podaj dodatnią cenę lub pozostaw puste",IF(AND('Trades'!H12&lt;&gt;"",OR(NOT(ISNUMBER('Trades'!H12)),'Trades'!H12&lt;=0)),"Podaj dodatnią cenę lub pozostaw puste","")))))))))))))))))))))))))))))))))))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b.d.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b.d.",IF(OR(O12=0,COUNTIFS('Exits'!$B$9:$B$608,'Trades'!A12,'Exits'!$G$9:$G$608,-1)&gt;0),"b.d.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b.d.",IF(AND(O12&gt;0,SUMIFS('Exits'!$J$9:$J$608,'Exits'!$B$9:$B$608,'Trades'!A12)=O12),ROUND(SUMIFS('Exits'!$F$9:$F$608,'Exits'!$B$9:$B$608,'Trades'!A12),2),"b.d.")))</x:f>
      </x:c>
      <x:c r="G12" s="30" t="str">
        <x:f>IF(P12=0,"",IF(K12&lt;&gt;1,"b.d.",IF('Trades'!J12="NET",'Trades'!L12,ROUND(F12-'Trades'!M12-'Trades'!N12+'Trades'!O12,2))))</x:f>
      </x:c>
      <x:c r="H12" s="31" t="str">
        <x:f>IF(P12=0,"",IF(N12=1,G12/'Trades'!P12,"b.d."))</x:f>
      </x:c>
      <x:c r="I12" s="33" t="str">
        <x:f>IF(P12=0,"",IF(K12&lt;&gt;1,"Pozycja niezamknięta",IF(NOT(ISNUMBER('Trades'!P12)),"Brak lub błędne ryzyko: dodatnie, ≤ 1 000 000 000, do 2 miejsc po przecinku.",IF(OR('Trades'!P12&lt;=0,'Trades'!P12&gt;1000000000,ROUND('Trades'!P12,2)&lt;&gt;'Trades'!P12),"Brak lub błędne ryzyko: dodatnie, ≤ 1 000 000 000, do 2 miejsc po przecinku.",IF(AND('Trades'!Q12&lt;&gt;"PRICE",'Trades'!Q12&lt;&gt;"ALL_IN"),"Wybierz PRICE lub ALL_IN",IF('Trades'!Q12&lt;&gt;'Summary'!$K$4,"Wybrano inną podstawę","Zapisane"))))))</x:f>
      </x:c>
      <x:c r="J12" s="33" t="str">
        <x:f>IF(P12=0,"",IF('Summary'!$H$6="Sprawdź daty filtra","Sprawdź daty filtra",IF(L12=1,"Uwzględniona",IF(K12=1,"Poza okresem","Nieuwzględniona"))))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IF(OR(K12&lt;&gt;1,'Summary'!$H$6="Sprawdź daty filtra"),0,IF(AND(OR('Summary'!$B$6="",E12&gt;='Summary'!$B$6),OR('Summary'!$E$6="",E12&lt;'Summary'!$E$6+1)),1,0))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IF(K13=0,"",CHOOSE(K13,"Zamknięta","Otwarta","Niepełna / błędna","Nieobsługiwana"))</x:f>
      </x:c>
      <x:c r="C13" s="33" t="str">
        <x:f>IF(P13=0,"",IF('Trades'!I13="UNSUPPORTED","Dobieranie / odwrócenia nie są obsługiwane",IF('Trades'!A13="","Podaj ID transakcji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: tekst zaczynający się od A–Z, do 64 znaków; bez *, ?, ~, =, &lt; i &gt;. Przykład: T-001.",IF(COUNTIFS('Trades'!$A$9:$A$208,'Trades'!A13)&lt;&gt;1,"ID transakcji się powtarza",IF('Trades'!B13="","Podaj instrument",IF(AND('Trades'!C13&lt;&gt;"LONG",'Trades'!C13&lt;&gt;"SHORT"),"Wybierz LONG lub SHORT",IF(NOT(ISNUMBER('Trades'!D13)),"Podaj prawidłowy czas otwarcia",IF(OR('Trades'!D13&lt;1,'Trades'!D13&gt;2958465),"Podaj prawidłowy czas otwarcia",IF(NOT(ISNUMBER('Trades'!E13)),"Podaj dodatnią początkową ilość",IF(OR('Trades'!E13&lt;=0,'Trades'!E13&gt;1000000,ROUND('Trades'!E13,8)&lt;&gt;'Trades'!E13),"Podaj dodatnią początkową ilość",IF('Trades'!F13="","Podaj jednostkę ilości",IF(AND('Trades'!I13&lt;&gt;"OPEN",'Trades'!I13&lt;&gt;"CLOSED"),"Wybierz OPEN lub CLOSED",IF(AND('Trades'!J13&lt;&gt;"NET",'Trades'!J13&lt;&gt;"GROSS"),"Wybierz NET lub GROSS",IF(COUNTIFS('Exits'!$B$9:$B$608,'Trades'!A13,'Exits'!$G$9:$G$608,-1)&gt;0,"Sprawdź powiązane wyjścia",IF(D13&gt;'Trades'!E13,"Zamknięta ilość przekracza początkową",IF(AND('Trades'!I13="OPEN",D13='Trades'!E13),"OPEN jest sprzeczne z zerową pozostałą ilością",IF('Trades'!I13="OPEN","",IF(O13=0,"Dodaj wyjście w Exits",IF(D13&lt;&gt;'Trades'!E13,"CLOSED wymaga zamknięcia całej ilości",IF(AND('Trades'!J13="NET",NOT(ISNUMBER('Trades'!L13))),"Podaj uzgodnione netto całej pozycji",IF(AND('Trades'!J13="NET",'Trades'!K13&lt;&gt;"YES"),"Potwierdź netto całej pozycji",IF(IF('Trades'!J13="NET",IF('Trades'!M13="",FALSE,IF(NOT(ISNUMBER('Trades'!M13)),TRUE,OR('Trades'!M13&lt;0,'Trades'!M13&gt;1000000000,ROUND('Trades'!M13,2)&lt;&gt;'Trades'!M13))),FALSE),"Kwoty: do 2 miejsc po przecinku; wartość bezwzględna wpisu ≤ 1 000 000 000.",IF(IF('Trades'!J13="NET",IF('Trades'!N13="",FALSE,IF(NOT(ISNUMBER('Trades'!N13)),TRUE,OR('Trades'!N13&lt;0,'Trades'!N13&gt;1000000000,ROUND('Trades'!N13,2)&lt;&gt;'Trades'!N13))),FALSE),"Kwoty: do 2 miejsc po przecinku; wartość bezwzględna wpisu ≤ 1 000 000 000.",IF(IF('Trades'!J13="NET",IF('Trades'!O13="",FALSE,IF(NOT(ISNUMBER('Trades'!O13)),TRUE,OR(ABS('Trades'!O13)&gt;1000000000,ROUND('Trades'!O13,2)&lt;&gt;'Trades'!O13))),FALSE),"Kwoty: do 2 miejsc po przecinku; wartość bezwzględna wpisu ≤ 1 000 000 000.",IF(AND('Trades'!J13="GROSS",NOT(ISNUMBER('Trades'!M13))),"Podaj prowizję, także zero",IF(AND('Trades'!J13="GROSS",'Trades'!M13&lt;0),"Prowizja nie może być ujemna",IF(AND('Trades'!J13="GROSS",NOT(ISNUMBER('Trades'!N13))),"Podaj pozostałe opłaty, także zero",IF(AND('Trades'!J13="GROSS",'Trades'!N13&lt;0),"Opłaty nie mogą być ujemne",IF(AND('Trades'!J13="GROSS",NOT(ISNUMBER('Trades'!O13))),"Podaj finansowanie ze znakiem, także zero",IF(AND('Trades'!J13="GROSS",NOT(ISNUMBER(F13))),"Podaj P&amp;L brutto każdego wyjścia",IF(IF('Trades'!J13="NET",OR(ABS('Trades'!L13)&gt;1000000000,ROUND('Trades'!L13,2)&lt;&gt;'Trades'!L13),FALSE),"Kwoty: do 2 miejsc po przecinku; wartość bezwzględna wpisu ≤ 1 000 000 000.",IF(IF('Trades'!J13="GROSS",OR(ABS('Trades'!M13)&gt;1000000000,ABS('Trades'!N13)&gt;1000000000,ABS('Trades'!O13)&gt;1000000000,ROUND('Trades'!M13,2)&lt;&gt;'Trades'!M13,ROUND('Trades'!N13,2)&lt;&gt;'Trades'!N13,ROUND('Trades'!O13,2)&lt;&gt;'Trades'!O13),FALSE),"Kwoty: do 2 miejsc po przecinku; wartość bezwzględna wpisu ≤ 1 000 000 000.",IF(AND('Trades'!G13&lt;&gt;"",OR(NOT(ISNUMBER('Trades'!G13)),'Trades'!G13&lt;=0)),"Podaj dodatnią cenę lub pozostaw puste",IF(AND('Trades'!H13&lt;&gt;"",OR(NOT(ISNUMBER('Trades'!H13)),'Trades'!H13&lt;=0)),"Podaj dodatnią cenę lub pozostaw puste","")))))))))))))))))))))))))))))))))))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b.d.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b.d.",IF(OR(O13=0,COUNTIFS('Exits'!$B$9:$B$608,'Trades'!A13,'Exits'!$G$9:$G$608,-1)&gt;0),"b.d.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b.d.",IF(AND(O13&gt;0,SUMIFS('Exits'!$J$9:$J$608,'Exits'!$B$9:$B$608,'Trades'!A13)=O13),ROUND(SUMIFS('Exits'!$F$9:$F$608,'Exits'!$B$9:$B$608,'Trades'!A13),2),"b.d.")))</x:f>
      </x:c>
      <x:c r="G13" s="30" t="str">
        <x:f>IF(P13=0,"",IF(K13&lt;&gt;1,"b.d.",IF('Trades'!J13="NET",'Trades'!L13,ROUND(F13-'Trades'!M13-'Trades'!N13+'Trades'!O13,2))))</x:f>
      </x:c>
      <x:c r="H13" s="31" t="str">
        <x:f>IF(P13=0,"",IF(N13=1,G13/'Trades'!P13,"b.d."))</x:f>
      </x:c>
      <x:c r="I13" s="33" t="str">
        <x:f>IF(P13=0,"",IF(K13&lt;&gt;1,"Pozycja niezamknięta",IF(NOT(ISNUMBER('Trades'!P13)),"Brak lub błędne ryzyko: dodatnie, ≤ 1 000 000 000, do 2 miejsc po przecinku.",IF(OR('Trades'!P13&lt;=0,'Trades'!P13&gt;1000000000,ROUND('Trades'!P13,2)&lt;&gt;'Trades'!P13),"Brak lub błędne ryzyko: dodatnie, ≤ 1 000 000 000, do 2 miejsc po przecinku.",IF(AND('Trades'!Q13&lt;&gt;"PRICE",'Trades'!Q13&lt;&gt;"ALL_IN"),"Wybierz PRICE lub ALL_IN",IF('Trades'!Q13&lt;&gt;'Summary'!$K$4,"Wybrano inną podstawę","Zapisane"))))))</x:f>
      </x:c>
      <x:c r="J13" s="33" t="str">
        <x:f>IF(P13=0,"",IF('Summary'!$H$6="Sprawdź daty filtra","Sprawdź daty filtra",IF(L13=1,"Uwzględniona",IF(K13=1,"Poza okresem","Nieuwzględniona"))))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IF(OR(K13&lt;&gt;1,'Summary'!$H$6="Sprawdź daty filtra"),0,IF(AND(OR('Summary'!$B$6="",E13&gt;='Summary'!$B$6),OR('Summary'!$E$6="",E13&lt;'Summary'!$E$6+1)),1,0))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IF(K14=0,"",CHOOSE(K14,"Zamknięta","Otwarta","Niepełna / błędna","Nieobsługiwana"))</x:f>
      </x:c>
      <x:c r="C14" s="33" t="str">
        <x:f>IF(P14=0,"",IF('Trades'!I14="UNSUPPORTED","Dobieranie / odwrócenia nie są obsługiwane",IF('Trades'!A14="","Podaj ID transakcji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: tekst zaczynający się od A–Z, do 64 znaków; bez *, ?, ~, =, &lt; i &gt;. Przykład: T-001.",IF(COUNTIFS('Trades'!$A$9:$A$208,'Trades'!A14)&lt;&gt;1,"ID transakcji się powtarza",IF('Trades'!B14="","Podaj instrument",IF(AND('Trades'!C14&lt;&gt;"LONG",'Trades'!C14&lt;&gt;"SHORT"),"Wybierz LONG lub SHORT",IF(NOT(ISNUMBER('Trades'!D14)),"Podaj prawidłowy czas otwarcia",IF(OR('Trades'!D14&lt;1,'Trades'!D14&gt;2958465),"Podaj prawidłowy czas otwarcia",IF(NOT(ISNUMBER('Trades'!E14)),"Podaj dodatnią początkową ilość",IF(OR('Trades'!E14&lt;=0,'Trades'!E14&gt;1000000,ROUND('Trades'!E14,8)&lt;&gt;'Trades'!E14),"Podaj dodatnią początkową ilość",IF('Trades'!F14="","Podaj jednostkę ilości",IF(AND('Trades'!I14&lt;&gt;"OPEN",'Trades'!I14&lt;&gt;"CLOSED"),"Wybierz OPEN lub CLOSED",IF(AND('Trades'!J14&lt;&gt;"NET",'Trades'!J14&lt;&gt;"GROSS"),"Wybierz NET lub GROSS",IF(COUNTIFS('Exits'!$B$9:$B$608,'Trades'!A14,'Exits'!$G$9:$G$608,-1)&gt;0,"Sprawdź powiązane wyjścia",IF(D14&gt;'Trades'!E14,"Zamknięta ilość przekracza początkową",IF(AND('Trades'!I14="OPEN",D14='Trades'!E14),"OPEN jest sprzeczne z zerową pozostałą ilością",IF('Trades'!I14="OPEN","",IF(O14=0,"Dodaj wyjście w Exits",IF(D14&lt;&gt;'Trades'!E14,"CLOSED wymaga zamknięcia całej ilości",IF(AND('Trades'!J14="NET",NOT(ISNUMBER('Trades'!L14))),"Podaj uzgodnione netto całej pozycji",IF(AND('Trades'!J14="NET",'Trades'!K14&lt;&gt;"YES"),"Potwierdź netto całej pozycji",IF(IF('Trades'!J14="NET",IF('Trades'!M14="",FALSE,IF(NOT(ISNUMBER('Trades'!M14)),TRUE,OR('Trades'!M14&lt;0,'Trades'!M14&gt;1000000000,ROUND('Trades'!M14,2)&lt;&gt;'Trades'!M14))),FALSE),"Kwoty: do 2 miejsc po przecinku; wartość bezwzględna wpisu ≤ 1 000 000 000.",IF(IF('Trades'!J14="NET",IF('Trades'!N14="",FALSE,IF(NOT(ISNUMBER('Trades'!N14)),TRUE,OR('Trades'!N14&lt;0,'Trades'!N14&gt;1000000000,ROUND('Trades'!N14,2)&lt;&gt;'Trades'!N14))),FALSE),"Kwoty: do 2 miejsc po przecinku; wartość bezwzględna wpisu ≤ 1 000 000 000.",IF(IF('Trades'!J14="NET",IF('Trades'!O14="",FALSE,IF(NOT(ISNUMBER('Trades'!O14)),TRUE,OR(ABS('Trades'!O14)&gt;1000000000,ROUND('Trades'!O14,2)&lt;&gt;'Trades'!O14))),FALSE),"Kwoty: do 2 miejsc po przecinku; wartość bezwzględna wpisu ≤ 1 000 000 000.",IF(AND('Trades'!J14="GROSS",NOT(ISNUMBER('Trades'!M14))),"Podaj prowizję, także zero",IF(AND('Trades'!J14="GROSS",'Trades'!M14&lt;0),"Prowizja nie może być ujemna",IF(AND('Trades'!J14="GROSS",NOT(ISNUMBER('Trades'!N14))),"Podaj pozostałe opłaty, także zero",IF(AND('Trades'!J14="GROSS",'Trades'!N14&lt;0),"Opłaty nie mogą być ujemne",IF(AND('Trades'!J14="GROSS",NOT(ISNUMBER('Trades'!O14))),"Podaj finansowanie ze znakiem, także zero",IF(AND('Trades'!J14="GROSS",NOT(ISNUMBER(F14))),"Podaj P&amp;L brutto każdego wyjścia",IF(IF('Trades'!J14="NET",OR(ABS('Trades'!L14)&gt;1000000000,ROUND('Trades'!L14,2)&lt;&gt;'Trades'!L14),FALSE),"Kwoty: do 2 miejsc po przecinku; wartość bezwzględna wpisu ≤ 1 000 000 000.",IF(IF('Trades'!J14="GROSS",OR(ABS('Trades'!M14)&gt;1000000000,ABS('Trades'!N14)&gt;1000000000,ABS('Trades'!O14)&gt;1000000000,ROUND('Trades'!M14,2)&lt;&gt;'Trades'!M14,ROUND('Trades'!N14,2)&lt;&gt;'Trades'!N14,ROUND('Trades'!O14,2)&lt;&gt;'Trades'!O14),FALSE),"Kwoty: do 2 miejsc po przecinku; wartość bezwzględna wpisu ≤ 1 000 000 000.",IF(AND('Trades'!G14&lt;&gt;"",OR(NOT(ISNUMBER('Trades'!G14)),'Trades'!G14&lt;=0)),"Podaj dodatnią cenę lub pozostaw puste",IF(AND('Trades'!H14&lt;&gt;"",OR(NOT(ISNUMBER('Trades'!H14)),'Trades'!H14&lt;=0)),"Podaj dodatnią cenę lub pozostaw puste","")))))))))))))))))))))))))))))))))))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b.d.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b.d.",IF(OR(O14=0,COUNTIFS('Exits'!$B$9:$B$608,'Trades'!A14,'Exits'!$G$9:$G$608,-1)&gt;0),"b.d.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b.d.",IF(AND(O14&gt;0,SUMIFS('Exits'!$J$9:$J$608,'Exits'!$B$9:$B$608,'Trades'!A14)=O14),ROUND(SUMIFS('Exits'!$F$9:$F$608,'Exits'!$B$9:$B$608,'Trades'!A14),2),"b.d.")))</x:f>
      </x:c>
      <x:c r="G14" s="30" t="str">
        <x:f>IF(P14=0,"",IF(K14&lt;&gt;1,"b.d.",IF('Trades'!J14="NET",'Trades'!L14,ROUND(F14-'Trades'!M14-'Trades'!N14+'Trades'!O14,2))))</x:f>
      </x:c>
      <x:c r="H14" s="31" t="str">
        <x:f>IF(P14=0,"",IF(N14=1,G14/'Trades'!P14,"b.d."))</x:f>
      </x:c>
      <x:c r="I14" s="33" t="str">
        <x:f>IF(P14=0,"",IF(K14&lt;&gt;1,"Pozycja niezamknięta",IF(NOT(ISNUMBER('Trades'!P14)),"Brak lub błędne ryzyko: dodatnie, ≤ 1 000 000 000, do 2 miejsc po przecinku.",IF(OR('Trades'!P14&lt;=0,'Trades'!P14&gt;1000000000,ROUND('Trades'!P14,2)&lt;&gt;'Trades'!P14),"Brak lub błędne ryzyko: dodatnie, ≤ 1 000 000 000, do 2 miejsc po przecinku.",IF(AND('Trades'!Q14&lt;&gt;"PRICE",'Trades'!Q14&lt;&gt;"ALL_IN"),"Wybierz PRICE lub ALL_IN",IF('Trades'!Q14&lt;&gt;'Summary'!$K$4,"Wybrano inną podstawę","Zapisane"))))))</x:f>
      </x:c>
      <x:c r="J14" s="33" t="str">
        <x:f>IF(P14=0,"",IF('Summary'!$H$6="Sprawdź daty filtra","Sprawdź daty filtra",IF(L14=1,"Uwzględniona",IF(K14=1,"Poza okresem","Nieuwzględniona"))))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IF(OR(K14&lt;&gt;1,'Summary'!$H$6="Sprawdź daty filtra"),0,IF(AND(OR('Summary'!$B$6="",E14&gt;='Summary'!$B$6),OR('Summary'!$E$6="",E14&lt;'Summary'!$E$6+1)),1,0))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IF(K15=0,"",CHOOSE(K15,"Zamknięta","Otwarta","Niepełna / błędna","Nieobsługiwana"))</x:f>
      </x:c>
      <x:c r="C15" s="33" t="str">
        <x:f>IF(P15=0,"",IF('Trades'!I15="UNSUPPORTED","Dobieranie / odwrócenia nie są obsługiwane",IF('Trades'!A15="","Podaj ID transakcji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: tekst zaczynający się od A–Z, do 64 znaków; bez *, ?, ~, =, &lt; i &gt;. Przykład: T-001.",IF(COUNTIFS('Trades'!$A$9:$A$208,'Trades'!A15)&lt;&gt;1,"ID transakcji się powtarza",IF('Trades'!B15="","Podaj instrument",IF(AND('Trades'!C15&lt;&gt;"LONG",'Trades'!C15&lt;&gt;"SHORT"),"Wybierz LONG lub SHORT",IF(NOT(ISNUMBER('Trades'!D15)),"Podaj prawidłowy czas otwarcia",IF(OR('Trades'!D15&lt;1,'Trades'!D15&gt;2958465),"Podaj prawidłowy czas otwarcia",IF(NOT(ISNUMBER('Trades'!E15)),"Podaj dodatnią początkową ilość",IF(OR('Trades'!E15&lt;=0,'Trades'!E15&gt;1000000,ROUND('Trades'!E15,8)&lt;&gt;'Trades'!E15),"Podaj dodatnią początkową ilość",IF('Trades'!F15="","Podaj jednostkę ilości",IF(AND('Trades'!I15&lt;&gt;"OPEN",'Trades'!I15&lt;&gt;"CLOSED"),"Wybierz OPEN lub CLOSED",IF(AND('Trades'!J15&lt;&gt;"NET",'Trades'!J15&lt;&gt;"GROSS"),"Wybierz NET lub GROSS",IF(COUNTIFS('Exits'!$B$9:$B$608,'Trades'!A15,'Exits'!$G$9:$G$608,-1)&gt;0,"Sprawdź powiązane wyjścia",IF(D15&gt;'Trades'!E15,"Zamknięta ilość przekracza początkową",IF(AND('Trades'!I15="OPEN",D15='Trades'!E15),"OPEN jest sprzeczne z zerową pozostałą ilością",IF('Trades'!I15="OPEN","",IF(O15=0,"Dodaj wyjście w Exits",IF(D15&lt;&gt;'Trades'!E15,"CLOSED wymaga zamknięcia całej ilości",IF(AND('Trades'!J15="NET",NOT(ISNUMBER('Trades'!L15))),"Podaj uzgodnione netto całej pozycji",IF(AND('Trades'!J15="NET",'Trades'!K15&lt;&gt;"YES"),"Potwierdź netto całej pozycji",IF(IF('Trades'!J15="NET",IF('Trades'!M15="",FALSE,IF(NOT(ISNUMBER('Trades'!M15)),TRUE,OR('Trades'!M15&lt;0,'Trades'!M15&gt;1000000000,ROUND('Trades'!M15,2)&lt;&gt;'Trades'!M15))),FALSE),"Kwoty: do 2 miejsc po przecinku; wartość bezwzględna wpisu ≤ 1 000 000 000.",IF(IF('Trades'!J15="NET",IF('Trades'!N15="",FALSE,IF(NOT(ISNUMBER('Trades'!N15)),TRUE,OR('Trades'!N15&lt;0,'Trades'!N15&gt;1000000000,ROUND('Trades'!N15,2)&lt;&gt;'Trades'!N15))),FALSE),"Kwoty: do 2 miejsc po przecinku; wartość bezwzględna wpisu ≤ 1 000 000 000.",IF(IF('Trades'!J15="NET",IF('Trades'!O15="",FALSE,IF(NOT(ISNUMBER('Trades'!O15)),TRUE,OR(ABS('Trades'!O15)&gt;1000000000,ROUND('Trades'!O15,2)&lt;&gt;'Trades'!O15))),FALSE),"Kwoty: do 2 miejsc po przecinku; wartość bezwzględna wpisu ≤ 1 000 000 000.",IF(AND('Trades'!J15="GROSS",NOT(ISNUMBER('Trades'!M15))),"Podaj prowizję, także zero",IF(AND('Trades'!J15="GROSS",'Trades'!M15&lt;0),"Prowizja nie może być ujemna",IF(AND('Trades'!J15="GROSS",NOT(ISNUMBER('Trades'!N15))),"Podaj pozostałe opłaty, także zero",IF(AND('Trades'!J15="GROSS",'Trades'!N15&lt;0),"Opłaty nie mogą być ujemne",IF(AND('Trades'!J15="GROSS",NOT(ISNUMBER('Trades'!O15))),"Podaj finansowanie ze znakiem, także zero",IF(AND('Trades'!J15="GROSS",NOT(ISNUMBER(F15))),"Podaj P&amp;L brutto każdego wyjścia",IF(IF('Trades'!J15="NET",OR(ABS('Trades'!L15)&gt;1000000000,ROUND('Trades'!L15,2)&lt;&gt;'Trades'!L15),FALSE),"Kwoty: do 2 miejsc po przecinku; wartość bezwzględna wpisu ≤ 1 000 000 000.",IF(IF('Trades'!J15="GROSS",OR(ABS('Trades'!M15)&gt;1000000000,ABS('Trades'!N15)&gt;1000000000,ABS('Trades'!O15)&gt;1000000000,ROUND('Trades'!M15,2)&lt;&gt;'Trades'!M15,ROUND('Trades'!N15,2)&lt;&gt;'Trades'!N15,ROUND('Trades'!O15,2)&lt;&gt;'Trades'!O15),FALSE),"Kwoty: do 2 miejsc po przecinku; wartość bezwzględna wpisu ≤ 1 000 000 000.",IF(AND('Trades'!G15&lt;&gt;"",OR(NOT(ISNUMBER('Trades'!G15)),'Trades'!G15&lt;=0)),"Podaj dodatnią cenę lub pozostaw puste",IF(AND('Trades'!H15&lt;&gt;"",OR(NOT(ISNUMBER('Trades'!H15)),'Trades'!H15&lt;=0)),"Podaj dodatnią cenę lub pozostaw puste","")))))))))))))))))))))))))))))))))))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b.d.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b.d.",IF(OR(O15=0,COUNTIFS('Exits'!$B$9:$B$608,'Trades'!A15,'Exits'!$G$9:$G$608,-1)&gt;0),"b.d.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b.d.",IF(AND(O15&gt;0,SUMIFS('Exits'!$J$9:$J$608,'Exits'!$B$9:$B$608,'Trades'!A15)=O15),ROUND(SUMIFS('Exits'!$F$9:$F$608,'Exits'!$B$9:$B$608,'Trades'!A15),2),"b.d.")))</x:f>
      </x:c>
      <x:c r="G15" s="30" t="str">
        <x:f>IF(P15=0,"",IF(K15&lt;&gt;1,"b.d.",IF('Trades'!J15="NET",'Trades'!L15,ROUND(F15-'Trades'!M15-'Trades'!N15+'Trades'!O15,2))))</x:f>
      </x:c>
      <x:c r="H15" s="31" t="str">
        <x:f>IF(P15=0,"",IF(N15=1,G15/'Trades'!P15,"b.d."))</x:f>
      </x:c>
      <x:c r="I15" s="33" t="str">
        <x:f>IF(P15=0,"",IF(K15&lt;&gt;1,"Pozycja niezamknięta",IF(NOT(ISNUMBER('Trades'!P15)),"Brak lub błędne ryzyko: dodatnie, ≤ 1 000 000 000, do 2 miejsc po przecinku.",IF(OR('Trades'!P15&lt;=0,'Trades'!P15&gt;1000000000,ROUND('Trades'!P15,2)&lt;&gt;'Trades'!P15),"Brak lub błędne ryzyko: dodatnie, ≤ 1 000 000 000, do 2 miejsc po przecinku.",IF(AND('Trades'!Q15&lt;&gt;"PRICE",'Trades'!Q15&lt;&gt;"ALL_IN"),"Wybierz PRICE lub ALL_IN",IF('Trades'!Q15&lt;&gt;'Summary'!$K$4,"Wybrano inną podstawę","Zapisane"))))))</x:f>
      </x:c>
      <x:c r="J15" s="33" t="str">
        <x:f>IF(P15=0,"",IF('Summary'!$H$6="Sprawdź daty filtra","Sprawdź daty filtra",IF(L15=1,"Uwzględniona",IF(K15=1,"Poza okresem","Nieuwzględniona"))))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IF(OR(K15&lt;&gt;1,'Summary'!$H$6="Sprawdź daty filtra"),0,IF(AND(OR('Summary'!$B$6="",E15&gt;='Summary'!$B$6),OR('Summary'!$E$6="",E15&lt;'Summary'!$E$6+1)),1,0))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IF(K16=0,"",CHOOSE(K16,"Zamknięta","Otwarta","Niepełna / błędna","Nieobsługiwana"))</x:f>
      </x:c>
      <x:c r="C16" s="33" t="str">
        <x:f>IF(P16=0,"",IF('Trades'!I16="UNSUPPORTED","Dobieranie / odwrócenia nie są obsługiwane",IF('Trades'!A16="","Podaj ID transakcji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: tekst zaczynający się od A–Z, do 64 znaków; bez *, ?, ~, =, &lt; i &gt;. Przykład: T-001.",IF(COUNTIFS('Trades'!$A$9:$A$208,'Trades'!A16)&lt;&gt;1,"ID transakcji się powtarza",IF('Trades'!B16="","Podaj instrument",IF(AND('Trades'!C16&lt;&gt;"LONG",'Trades'!C16&lt;&gt;"SHORT"),"Wybierz LONG lub SHORT",IF(NOT(ISNUMBER('Trades'!D16)),"Podaj prawidłowy czas otwarcia",IF(OR('Trades'!D16&lt;1,'Trades'!D16&gt;2958465),"Podaj prawidłowy czas otwarcia",IF(NOT(ISNUMBER('Trades'!E16)),"Podaj dodatnią początkową ilość",IF(OR('Trades'!E16&lt;=0,'Trades'!E16&gt;1000000,ROUND('Trades'!E16,8)&lt;&gt;'Trades'!E16),"Podaj dodatnią początkową ilość",IF('Trades'!F16="","Podaj jednostkę ilości",IF(AND('Trades'!I16&lt;&gt;"OPEN",'Trades'!I16&lt;&gt;"CLOSED"),"Wybierz OPEN lub CLOSED",IF(AND('Trades'!J16&lt;&gt;"NET",'Trades'!J16&lt;&gt;"GROSS"),"Wybierz NET lub GROSS",IF(COUNTIFS('Exits'!$B$9:$B$608,'Trades'!A16,'Exits'!$G$9:$G$608,-1)&gt;0,"Sprawdź powiązane wyjścia",IF(D16&gt;'Trades'!E16,"Zamknięta ilość przekracza początkową",IF(AND('Trades'!I16="OPEN",D16='Trades'!E16),"OPEN jest sprzeczne z zerową pozostałą ilością",IF('Trades'!I16="OPEN","",IF(O16=0,"Dodaj wyjście w Exits",IF(D16&lt;&gt;'Trades'!E16,"CLOSED wymaga zamknięcia całej ilości",IF(AND('Trades'!J16="NET",NOT(ISNUMBER('Trades'!L16))),"Podaj uzgodnione netto całej pozycji",IF(AND('Trades'!J16="NET",'Trades'!K16&lt;&gt;"YES"),"Potwierdź netto całej pozycji",IF(IF('Trades'!J16="NET",IF('Trades'!M16="",FALSE,IF(NOT(ISNUMBER('Trades'!M16)),TRUE,OR('Trades'!M16&lt;0,'Trades'!M16&gt;1000000000,ROUND('Trades'!M16,2)&lt;&gt;'Trades'!M16))),FALSE),"Kwoty: do 2 miejsc po przecinku; wartość bezwzględna wpisu ≤ 1 000 000 000.",IF(IF('Trades'!J16="NET",IF('Trades'!N16="",FALSE,IF(NOT(ISNUMBER('Trades'!N16)),TRUE,OR('Trades'!N16&lt;0,'Trades'!N16&gt;1000000000,ROUND('Trades'!N16,2)&lt;&gt;'Trades'!N16))),FALSE),"Kwoty: do 2 miejsc po przecinku; wartość bezwzględna wpisu ≤ 1 000 000 000.",IF(IF('Trades'!J16="NET",IF('Trades'!O16="",FALSE,IF(NOT(ISNUMBER('Trades'!O16)),TRUE,OR(ABS('Trades'!O16)&gt;1000000000,ROUND('Trades'!O16,2)&lt;&gt;'Trades'!O16))),FALSE),"Kwoty: do 2 miejsc po przecinku; wartość bezwzględna wpisu ≤ 1 000 000 000.",IF(AND('Trades'!J16="GROSS",NOT(ISNUMBER('Trades'!M16))),"Podaj prowizję, także zero",IF(AND('Trades'!J16="GROSS",'Trades'!M16&lt;0),"Prowizja nie może być ujemna",IF(AND('Trades'!J16="GROSS",NOT(ISNUMBER('Trades'!N16))),"Podaj pozostałe opłaty, także zero",IF(AND('Trades'!J16="GROSS",'Trades'!N16&lt;0),"Opłaty nie mogą być ujemne",IF(AND('Trades'!J16="GROSS",NOT(ISNUMBER('Trades'!O16))),"Podaj finansowanie ze znakiem, także zero",IF(AND('Trades'!J16="GROSS",NOT(ISNUMBER(F16))),"Podaj P&amp;L brutto każdego wyjścia",IF(IF('Trades'!J16="NET",OR(ABS('Trades'!L16)&gt;1000000000,ROUND('Trades'!L16,2)&lt;&gt;'Trades'!L16),FALSE),"Kwoty: do 2 miejsc po przecinku; wartość bezwzględna wpisu ≤ 1 000 000 000.",IF(IF('Trades'!J16="GROSS",OR(ABS('Trades'!M16)&gt;1000000000,ABS('Trades'!N16)&gt;1000000000,ABS('Trades'!O16)&gt;1000000000,ROUND('Trades'!M16,2)&lt;&gt;'Trades'!M16,ROUND('Trades'!N16,2)&lt;&gt;'Trades'!N16,ROUND('Trades'!O16,2)&lt;&gt;'Trades'!O16),FALSE),"Kwoty: do 2 miejsc po przecinku; wartość bezwzględna wpisu ≤ 1 000 000 000.",IF(AND('Trades'!G16&lt;&gt;"",OR(NOT(ISNUMBER('Trades'!G16)),'Trades'!G16&lt;=0)),"Podaj dodatnią cenę lub pozostaw puste",IF(AND('Trades'!H16&lt;&gt;"",OR(NOT(ISNUMBER('Trades'!H16)),'Trades'!H16&lt;=0)),"Podaj dodatnią cenę lub pozostaw puste","")))))))))))))))))))))))))))))))))))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b.d.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b.d.",IF(OR(O16=0,COUNTIFS('Exits'!$B$9:$B$608,'Trades'!A16,'Exits'!$G$9:$G$608,-1)&gt;0),"b.d.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b.d.",IF(AND(O16&gt;0,SUMIFS('Exits'!$J$9:$J$608,'Exits'!$B$9:$B$608,'Trades'!A16)=O16),ROUND(SUMIFS('Exits'!$F$9:$F$608,'Exits'!$B$9:$B$608,'Trades'!A16),2),"b.d.")))</x:f>
      </x:c>
      <x:c r="G16" s="30" t="str">
        <x:f>IF(P16=0,"",IF(K16&lt;&gt;1,"b.d.",IF('Trades'!J16="NET",'Trades'!L16,ROUND(F16-'Trades'!M16-'Trades'!N16+'Trades'!O16,2))))</x:f>
      </x:c>
      <x:c r="H16" s="31" t="str">
        <x:f>IF(P16=0,"",IF(N16=1,G16/'Trades'!P16,"b.d."))</x:f>
      </x:c>
      <x:c r="I16" s="33" t="str">
        <x:f>IF(P16=0,"",IF(K16&lt;&gt;1,"Pozycja niezamknięta",IF(NOT(ISNUMBER('Trades'!P16)),"Brak lub błędne ryzyko: dodatnie, ≤ 1 000 000 000, do 2 miejsc po przecinku.",IF(OR('Trades'!P16&lt;=0,'Trades'!P16&gt;1000000000,ROUND('Trades'!P16,2)&lt;&gt;'Trades'!P16),"Brak lub błędne ryzyko: dodatnie, ≤ 1 000 000 000, do 2 miejsc po przecinku.",IF(AND('Trades'!Q16&lt;&gt;"PRICE",'Trades'!Q16&lt;&gt;"ALL_IN"),"Wybierz PRICE lub ALL_IN",IF('Trades'!Q16&lt;&gt;'Summary'!$K$4,"Wybrano inną podstawę","Zapisane"))))))</x:f>
      </x:c>
      <x:c r="J16" s="33" t="str">
        <x:f>IF(P16=0,"",IF('Summary'!$H$6="Sprawdź daty filtra","Sprawdź daty filtra",IF(L16=1,"Uwzględniona",IF(K16=1,"Poza okresem","Nieuwzględniona"))))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IF(OR(K16&lt;&gt;1,'Summary'!$H$6="Sprawdź daty filtra"),0,IF(AND(OR('Summary'!$B$6="",E16&gt;='Summary'!$B$6),OR('Summary'!$E$6="",E16&lt;'Summary'!$E$6+1)),1,0))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IF(K17=0,"",CHOOSE(K17,"Zamknięta","Otwarta","Niepełna / błędna","Nieobsługiwana"))</x:f>
      </x:c>
      <x:c r="C17" s="33" t="str">
        <x:f>IF(P17=0,"",IF('Trades'!I17="UNSUPPORTED","Dobieranie / odwrócenia nie są obsługiwane",IF('Trades'!A17="","Podaj ID transakcji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: tekst zaczynający się od A–Z, do 64 znaków; bez *, ?, ~, =, &lt; i &gt;. Przykład: T-001.",IF(COUNTIFS('Trades'!$A$9:$A$208,'Trades'!A17)&lt;&gt;1,"ID transakcji się powtarza",IF('Trades'!B17="","Podaj instrument",IF(AND('Trades'!C17&lt;&gt;"LONG",'Trades'!C17&lt;&gt;"SHORT"),"Wybierz LONG lub SHORT",IF(NOT(ISNUMBER('Trades'!D17)),"Podaj prawidłowy czas otwarcia",IF(OR('Trades'!D17&lt;1,'Trades'!D17&gt;2958465),"Podaj prawidłowy czas otwarcia",IF(NOT(ISNUMBER('Trades'!E17)),"Podaj dodatnią początkową ilość",IF(OR('Trades'!E17&lt;=0,'Trades'!E17&gt;1000000,ROUND('Trades'!E17,8)&lt;&gt;'Trades'!E17),"Podaj dodatnią początkową ilość",IF('Trades'!F17="","Podaj jednostkę ilości",IF(AND('Trades'!I17&lt;&gt;"OPEN",'Trades'!I17&lt;&gt;"CLOSED"),"Wybierz OPEN lub CLOSED",IF(AND('Trades'!J17&lt;&gt;"NET",'Trades'!J17&lt;&gt;"GROSS"),"Wybierz NET lub GROSS",IF(COUNTIFS('Exits'!$B$9:$B$608,'Trades'!A17,'Exits'!$G$9:$G$608,-1)&gt;0,"Sprawdź powiązane wyjścia",IF(D17&gt;'Trades'!E17,"Zamknięta ilość przekracza początkową",IF(AND('Trades'!I17="OPEN",D17='Trades'!E17),"OPEN jest sprzeczne z zerową pozostałą ilością",IF('Trades'!I17="OPEN","",IF(O17=0,"Dodaj wyjście w Exits",IF(D17&lt;&gt;'Trades'!E17,"CLOSED wymaga zamknięcia całej ilości",IF(AND('Trades'!J17="NET",NOT(ISNUMBER('Trades'!L17))),"Podaj uzgodnione netto całej pozycji",IF(AND('Trades'!J17="NET",'Trades'!K17&lt;&gt;"YES"),"Potwierdź netto całej pozycji",IF(IF('Trades'!J17="NET",IF('Trades'!M17="",FALSE,IF(NOT(ISNUMBER('Trades'!M17)),TRUE,OR('Trades'!M17&lt;0,'Trades'!M17&gt;1000000000,ROUND('Trades'!M17,2)&lt;&gt;'Trades'!M17))),FALSE),"Kwoty: do 2 miejsc po przecinku; wartość bezwzględna wpisu ≤ 1 000 000 000.",IF(IF('Trades'!J17="NET",IF('Trades'!N17="",FALSE,IF(NOT(ISNUMBER('Trades'!N17)),TRUE,OR('Trades'!N17&lt;0,'Trades'!N17&gt;1000000000,ROUND('Trades'!N17,2)&lt;&gt;'Trades'!N17))),FALSE),"Kwoty: do 2 miejsc po przecinku; wartość bezwzględna wpisu ≤ 1 000 000 000.",IF(IF('Trades'!J17="NET",IF('Trades'!O17="",FALSE,IF(NOT(ISNUMBER('Trades'!O17)),TRUE,OR(ABS('Trades'!O17)&gt;1000000000,ROUND('Trades'!O17,2)&lt;&gt;'Trades'!O17))),FALSE),"Kwoty: do 2 miejsc po przecinku; wartość bezwzględna wpisu ≤ 1 000 000 000.",IF(AND('Trades'!J17="GROSS",NOT(ISNUMBER('Trades'!M17))),"Podaj prowizję, także zero",IF(AND('Trades'!J17="GROSS",'Trades'!M17&lt;0),"Prowizja nie może być ujemna",IF(AND('Trades'!J17="GROSS",NOT(ISNUMBER('Trades'!N17))),"Podaj pozostałe opłaty, także zero",IF(AND('Trades'!J17="GROSS",'Trades'!N17&lt;0),"Opłaty nie mogą być ujemne",IF(AND('Trades'!J17="GROSS",NOT(ISNUMBER('Trades'!O17))),"Podaj finansowanie ze znakiem, także zero",IF(AND('Trades'!J17="GROSS",NOT(ISNUMBER(F17))),"Podaj P&amp;L brutto każdego wyjścia",IF(IF('Trades'!J17="NET",OR(ABS('Trades'!L17)&gt;1000000000,ROUND('Trades'!L17,2)&lt;&gt;'Trades'!L17),FALSE),"Kwoty: do 2 miejsc po przecinku; wartość bezwzględna wpisu ≤ 1 000 000 000.",IF(IF('Trades'!J17="GROSS",OR(ABS('Trades'!M17)&gt;1000000000,ABS('Trades'!N17)&gt;1000000000,ABS('Trades'!O17)&gt;1000000000,ROUND('Trades'!M17,2)&lt;&gt;'Trades'!M17,ROUND('Trades'!N17,2)&lt;&gt;'Trades'!N17,ROUND('Trades'!O17,2)&lt;&gt;'Trades'!O17),FALSE),"Kwoty: do 2 miejsc po przecinku; wartość bezwzględna wpisu ≤ 1 000 000 000.",IF(AND('Trades'!G17&lt;&gt;"",OR(NOT(ISNUMBER('Trades'!G17)),'Trades'!G17&lt;=0)),"Podaj dodatnią cenę lub pozostaw puste",IF(AND('Trades'!H17&lt;&gt;"",OR(NOT(ISNUMBER('Trades'!H17)),'Trades'!H17&lt;=0)),"Podaj dodatnią cenę lub pozostaw puste","")))))))))))))))))))))))))))))))))))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b.d.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b.d.",IF(OR(O17=0,COUNTIFS('Exits'!$B$9:$B$608,'Trades'!A17,'Exits'!$G$9:$G$608,-1)&gt;0),"b.d.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b.d.",IF(AND(O17&gt;0,SUMIFS('Exits'!$J$9:$J$608,'Exits'!$B$9:$B$608,'Trades'!A17)=O17),ROUND(SUMIFS('Exits'!$F$9:$F$608,'Exits'!$B$9:$B$608,'Trades'!A17),2),"b.d.")))</x:f>
      </x:c>
      <x:c r="G17" s="30" t="str">
        <x:f>IF(P17=0,"",IF(K17&lt;&gt;1,"b.d.",IF('Trades'!J17="NET",'Trades'!L17,ROUND(F17-'Trades'!M17-'Trades'!N17+'Trades'!O17,2))))</x:f>
      </x:c>
      <x:c r="H17" s="31" t="str">
        <x:f>IF(P17=0,"",IF(N17=1,G17/'Trades'!P17,"b.d."))</x:f>
      </x:c>
      <x:c r="I17" s="33" t="str">
        <x:f>IF(P17=0,"",IF(K17&lt;&gt;1,"Pozycja niezamknięta",IF(NOT(ISNUMBER('Trades'!P17)),"Brak lub błędne ryzyko: dodatnie, ≤ 1 000 000 000, do 2 miejsc po przecinku.",IF(OR('Trades'!P17&lt;=0,'Trades'!P17&gt;1000000000,ROUND('Trades'!P17,2)&lt;&gt;'Trades'!P17),"Brak lub błędne ryzyko: dodatnie, ≤ 1 000 000 000, do 2 miejsc po przecinku.",IF(AND('Trades'!Q17&lt;&gt;"PRICE",'Trades'!Q17&lt;&gt;"ALL_IN"),"Wybierz PRICE lub ALL_IN",IF('Trades'!Q17&lt;&gt;'Summary'!$K$4,"Wybrano inną podstawę","Zapisane"))))))</x:f>
      </x:c>
      <x:c r="J17" s="33" t="str">
        <x:f>IF(P17=0,"",IF('Summary'!$H$6="Sprawdź daty filtra","Sprawdź daty filtra",IF(L17=1,"Uwzględniona",IF(K17=1,"Poza okresem","Nieuwzględniona"))))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IF(OR(K17&lt;&gt;1,'Summary'!$H$6="Sprawdź daty filtra"),0,IF(AND(OR('Summary'!$B$6="",E17&gt;='Summary'!$B$6),OR('Summary'!$E$6="",E17&lt;'Summary'!$E$6+1)),1,0))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IF(K18=0,"",CHOOSE(K18,"Zamknięta","Otwarta","Niepełna / błędna","Nieobsługiwana"))</x:f>
      </x:c>
      <x:c r="C18" s="33" t="str">
        <x:f>IF(P18=0,"",IF('Trades'!I18="UNSUPPORTED","Dobieranie / odwrócenia nie są obsługiwane",IF('Trades'!A18="","Podaj ID transakcji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: tekst zaczynający się od A–Z, do 64 znaków; bez *, ?, ~, =, &lt; i &gt;. Przykład: T-001.",IF(COUNTIFS('Trades'!$A$9:$A$208,'Trades'!A18)&lt;&gt;1,"ID transakcji się powtarza",IF('Trades'!B18="","Podaj instrument",IF(AND('Trades'!C18&lt;&gt;"LONG",'Trades'!C18&lt;&gt;"SHORT"),"Wybierz LONG lub SHORT",IF(NOT(ISNUMBER('Trades'!D18)),"Podaj prawidłowy czas otwarcia",IF(OR('Trades'!D18&lt;1,'Trades'!D18&gt;2958465),"Podaj prawidłowy czas otwarcia",IF(NOT(ISNUMBER('Trades'!E18)),"Podaj dodatnią początkową ilość",IF(OR('Trades'!E18&lt;=0,'Trades'!E18&gt;1000000,ROUND('Trades'!E18,8)&lt;&gt;'Trades'!E18),"Podaj dodatnią początkową ilość",IF('Trades'!F18="","Podaj jednostkę ilości",IF(AND('Trades'!I18&lt;&gt;"OPEN",'Trades'!I18&lt;&gt;"CLOSED"),"Wybierz OPEN lub CLOSED",IF(AND('Trades'!J18&lt;&gt;"NET",'Trades'!J18&lt;&gt;"GROSS"),"Wybierz NET lub GROSS",IF(COUNTIFS('Exits'!$B$9:$B$608,'Trades'!A18,'Exits'!$G$9:$G$608,-1)&gt;0,"Sprawdź powiązane wyjścia",IF(D18&gt;'Trades'!E18,"Zamknięta ilość przekracza początkową",IF(AND('Trades'!I18="OPEN",D18='Trades'!E18),"OPEN jest sprzeczne z zerową pozostałą ilością",IF('Trades'!I18="OPEN","",IF(O18=0,"Dodaj wyjście w Exits",IF(D18&lt;&gt;'Trades'!E18,"CLOSED wymaga zamknięcia całej ilości",IF(AND('Trades'!J18="NET",NOT(ISNUMBER('Trades'!L18))),"Podaj uzgodnione netto całej pozycji",IF(AND('Trades'!J18="NET",'Trades'!K18&lt;&gt;"YES"),"Potwierdź netto całej pozycji",IF(IF('Trades'!J18="NET",IF('Trades'!M18="",FALSE,IF(NOT(ISNUMBER('Trades'!M18)),TRUE,OR('Trades'!M18&lt;0,'Trades'!M18&gt;1000000000,ROUND('Trades'!M18,2)&lt;&gt;'Trades'!M18))),FALSE),"Kwoty: do 2 miejsc po przecinku; wartość bezwzględna wpisu ≤ 1 000 000 000.",IF(IF('Trades'!J18="NET",IF('Trades'!N18="",FALSE,IF(NOT(ISNUMBER('Trades'!N18)),TRUE,OR('Trades'!N18&lt;0,'Trades'!N18&gt;1000000000,ROUND('Trades'!N18,2)&lt;&gt;'Trades'!N18))),FALSE),"Kwoty: do 2 miejsc po przecinku; wartość bezwzględna wpisu ≤ 1 000 000 000.",IF(IF('Trades'!J18="NET",IF('Trades'!O18="",FALSE,IF(NOT(ISNUMBER('Trades'!O18)),TRUE,OR(ABS('Trades'!O18)&gt;1000000000,ROUND('Trades'!O18,2)&lt;&gt;'Trades'!O18))),FALSE),"Kwoty: do 2 miejsc po przecinku; wartość bezwzględna wpisu ≤ 1 000 000 000.",IF(AND('Trades'!J18="GROSS",NOT(ISNUMBER('Trades'!M18))),"Podaj prowizję, także zero",IF(AND('Trades'!J18="GROSS",'Trades'!M18&lt;0),"Prowizja nie może być ujemna",IF(AND('Trades'!J18="GROSS",NOT(ISNUMBER('Trades'!N18))),"Podaj pozostałe opłaty, także zero",IF(AND('Trades'!J18="GROSS",'Trades'!N18&lt;0),"Opłaty nie mogą być ujemne",IF(AND('Trades'!J18="GROSS",NOT(ISNUMBER('Trades'!O18))),"Podaj finansowanie ze znakiem, także zero",IF(AND('Trades'!J18="GROSS",NOT(ISNUMBER(F18))),"Podaj P&amp;L brutto każdego wyjścia",IF(IF('Trades'!J18="NET",OR(ABS('Trades'!L18)&gt;1000000000,ROUND('Trades'!L18,2)&lt;&gt;'Trades'!L18),FALSE),"Kwoty: do 2 miejsc po przecinku; wartość bezwzględna wpisu ≤ 1 000 000 000.",IF(IF('Trades'!J18="GROSS",OR(ABS('Trades'!M18)&gt;1000000000,ABS('Trades'!N18)&gt;1000000000,ABS('Trades'!O18)&gt;1000000000,ROUND('Trades'!M18,2)&lt;&gt;'Trades'!M18,ROUND('Trades'!N18,2)&lt;&gt;'Trades'!N18,ROUND('Trades'!O18,2)&lt;&gt;'Trades'!O18),FALSE),"Kwoty: do 2 miejsc po przecinku; wartość bezwzględna wpisu ≤ 1 000 000 000.",IF(AND('Trades'!G18&lt;&gt;"",OR(NOT(ISNUMBER('Trades'!G18)),'Trades'!G18&lt;=0)),"Podaj dodatnią cenę lub pozostaw puste",IF(AND('Trades'!H18&lt;&gt;"",OR(NOT(ISNUMBER('Trades'!H18)),'Trades'!H18&lt;=0)),"Podaj dodatnią cenę lub pozostaw puste","")))))))))))))))))))))))))))))))))))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b.d.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b.d.",IF(OR(O18=0,COUNTIFS('Exits'!$B$9:$B$608,'Trades'!A18,'Exits'!$G$9:$G$608,-1)&gt;0),"b.d.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b.d.",IF(AND(O18&gt;0,SUMIFS('Exits'!$J$9:$J$608,'Exits'!$B$9:$B$608,'Trades'!A18)=O18),ROUND(SUMIFS('Exits'!$F$9:$F$608,'Exits'!$B$9:$B$608,'Trades'!A18),2),"b.d.")))</x:f>
      </x:c>
      <x:c r="G18" s="30" t="str">
        <x:f>IF(P18=0,"",IF(K18&lt;&gt;1,"b.d.",IF('Trades'!J18="NET",'Trades'!L18,ROUND(F18-'Trades'!M18-'Trades'!N18+'Trades'!O18,2))))</x:f>
      </x:c>
      <x:c r="H18" s="31" t="str">
        <x:f>IF(P18=0,"",IF(N18=1,G18/'Trades'!P18,"b.d."))</x:f>
      </x:c>
      <x:c r="I18" s="33" t="str">
        <x:f>IF(P18=0,"",IF(K18&lt;&gt;1,"Pozycja niezamknięta",IF(NOT(ISNUMBER('Trades'!P18)),"Brak lub błędne ryzyko: dodatnie, ≤ 1 000 000 000, do 2 miejsc po przecinku.",IF(OR('Trades'!P18&lt;=0,'Trades'!P18&gt;1000000000,ROUND('Trades'!P18,2)&lt;&gt;'Trades'!P18),"Brak lub błędne ryzyko: dodatnie, ≤ 1 000 000 000, do 2 miejsc po przecinku.",IF(AND('Trades'!Q18&lt;&gt;"PRICE",'Trades'!Q18&lt;&gt;"ALL_IN"),"Wybierz PRICE lub ALL_IN",IF('Trades'!Q18&lt;&gt;'Summary'!$K$4,"Wybrano inną podstawę","Zapisane"))))))</x:f>
      </x:c>
      <x:c r="J18" s="33" t="str">
        <x:f>IF(P18=0,"",IF('Summary'!$H$6="Sprawdź daty filtra","Sprawdź daty filtra",IF(L18=1,"Uwzględniona",IF(K18=1,"Poza okresem","Nieuwzględniona"))))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IF(OR(K18&lt;&gt;1,'Summary'!$H$6="Sprawdź daty filtra"),0,IF(AND(OR('Summary'!$B$6="",E18&gt;='Summary'!$B$6),OR('Summary'!$E$6="",E18&lt;'Summary'!$E$6+1)),1,0))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IF(K19=0,"",CHOOSE(K19,"Zamknięta","Otwarta","Niepełna / błędna","Nieobsługiwana"))</x:f>
      </x:c>
      <x:c r="C19" s="33" t="str">
        <x:f>IF(P19=0,"",IF('Trades'!I19="UNSUPPORTED","Dobieranie / odwrócenia nie są obsługiwane",IF('Trades'!A19="","Podaj ID transakcji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: tekst zaczynający się od A–Z, do 64 znaków; bez *, ?, ~, =, &lt; i &gt;. Przykład: T-001.",IF(COUNTIFS('Trades'!$A$9:$A$208,'Trades'!A19)&lt;&gt;1,"ID transakcji się powtarza",IF('Trades'!B19="","Podaj instrument",IF(AND('Trades'!C19&lt;&gt;"LONG",'Trades'!C19&lt;&gt;"SHORT"),"Wybierz LONG lub SHORT",IF(NOT(ISNUMBER('Trades'!D19)),"Podaj prawidłowy czas otwarcia",IF(OR('Trades'!D19&lt;1,'Trades'!D19&gt;2958465),"Podaj prawidłowy czas otwarcia",IF(NOT(ISNUMBER('Trades'!E19)),"Podaj dodatnią początkową ilość",IF(OR('Trades'!E19&lt;=0,'Trades'!E19&gt;1000000,ROUND('Trades'!E19,8)&lt;&gt;'Trades'!E19),"Podaj dodatnią początkową ilość",IF('Trades'!F19="","Podaj jednostkę ilości",IF(AND('Trades'!I19&lt;&gt;"OPEN",'Trades'!I19&lt;&gt;"CLOSED"),"Wybierz OPEN lub CLOSED",IF(AND('Trades'!J19&lt;&gt;"NET",'Trades'!J19&lt;&gt;"GROSS"),"Wybierz NET lub GROSS",IF(COUNTIFS('Exits'!$B$9:$B$608,'Trades'!A19,'Exits'!$G$9:$G$608,-1)&gt;0,"Sprawdź powiązane wyjścia",IF(D19&gt;'Trades'!E19,"Zamknięta ilość przekracza początkową",IF(AND('Trades'!I19="OPEN",D19='Trades'!E19),"OPEN jest sprzeczne z zerową pozostałą ilością",IF('Trades'!I19="OPEN","",IF(O19=0,"Dodaj wyjście w Exits",IF(D19&lt;&gt;'Trades'!E19,"CLOSED wymaga zamknięcia całej ilości",IF(AND('Trades'!J19="NET",NOT(ISNUMBER('Trades'!L19))),"Podaj uzgodnione netto całej pozycji",IF(AND('Trades'!J19="NET",'Trades'!K19&lt;&gt;"YES"),"Potwierdź netto całej pozycji",IF(IF('Trades'!J19="NET",IF('Trades'!M19="",FALSE,IF(NOT(ISNUMBER('Trades'!M19)),TRUE,OR('Trades'!M19&lt;0,'Trades'!M19&gt;1000000000,ROUND('Trades'!M19,2)&lt;&gt;'Trades'!M19))),FALSE),"Kwoty: do 2 miejsc po przecinku; wartość bezwzględna wpisu ≤ 1 000 000 000.",IF(IF('Trades'!J19="NET",IF('Trades'!N19="",FALSE,IF(NOT(ISNUMBER('Trades'!N19)),TRUE,OR('Trades'!N19&lt;0,'Trades'!N19&gt;1000000000,ROUND('Trades'!N19,2)&lt;&gt;'Trades'!N19))),FALSE),"Kwoty: do 2 miejsc po przecinku; wartość bezwzględna wpisu ≤ 1 000 000 000.",IF(IF('Trades'!J19="NET",IF('Trades'!O19="",FALSE,IF(NOT(ISNUMBER('Trades'!O19)),TRUE,OR(ABS('Trades'!O19)&gt;1000000000,ROUND('Trades'!O19,2)&lt;&gt;'Trades'!O19))),FALSE),"Kwoty: do 2 miejsc po przecinku; wartość bezwzględna wpisu ≤ 1 000 000 000.",IF(AND('Trades'!J19="GROSS",NOT(ISNUMBER('Trades'!M19))),"Podaj prowizję, także zero",IF(AND('Trades'!J19="GROSS",'Trades'!M19&lt;0),"Prowizja nie może być ujemna",IF(AND('Trades'!J19="GROSS",NOT(ISNUMBER('Trades'!N19))),"Podaj pozostałe opłaty, także zero",IF(AND('Trades'!J19="GROSS",'Trades'!N19&lt;0),"Opłaty nie mogą być ujemne",IF(AND('Trades'!J19="GROSS",NOT(ISNUMBER('Trades'!O19))),"Podaj finansowanie ze znakiem, także zero",IF(AND('Trades'!J19="GROSS",NOT(ISNUMBER(F19))),"Podaj P&amp;L brutto każdego wyjścia",IF(IF('Trades'!J19="NET",OR(ABS('Trades'!L19)&gt;1000000000,ROUND('Trades'!L19,2)&lt;&gt;'Trades'!L19),FALSE),"Kwoty: do 2 miejsc po przecinku; wartość bezwzględna wpisu ≤ 1 000 000 000.",IF(IF('Trades'!J19="GROSS",OR(ABS('Trades'!M19)&gt;1000000000,ABS('Trades'!N19)&gt;1000000000,ABS('Trades'!O19)&gt;1000000000,ROUND('Trades'!M19,2)&lt;&gt;'Trades'!M19,ROUND('Trades'!N19,2)&lt;&gt;'Trades'!N19,ROUND('Trades'!O19,2)&lt;&gt;'Trades'!O19),FALSE),"Kwoty: do 2 miejsc po przecinku; wartość bezwzględna wpisu ≤ 1 000 000 000.",IF(AND('Trades'!G19&lt;&gt;"",OR(NOT(ISNUMBER('Trades'!G19)),'Trades'!G19&lt;=0)),"Podaj dodatnią cenę lub pozostaw puste",IF(AND('Trades'!H19&lt;&gt;"",OR(NOT(ISNUMBER('Trades'!H19)),'Trades'!H19&lt;=0)),"Podaj dodatnią cenę lub pozostaw puste","")))))))))))))))))))))))))))))))))))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b.d.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b.d.",IF(OR(O19=0,COUNTIFS('Exits'!$B$9:$B$608,'Trades'!A19,'Exits'!$G$9:$G$608,-1)&gt;0),"b.d.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b.d.",IF(AND(O19&gt;0,SUMIFS('Exits'!$J$9:$J$608,'Exits'!$B$9:$B$608,'Trades'!A19)=O19),ROUND(SUMIFS('Exits'!$F$9:$F$608,'Exits'!$B$9:$B$608,'Trades'!A19),2),"b.d.")))</x:f>
      </x:c>
      <x:c r="G19" s="30" t="str">
        <x:f>IF(P19=0,"",IF(K19&lt;&gt;1,"b.d.",IF('Trades'!J19="NET",'Trades'!L19,ROUND(F19-'Trades'!M19-'Trades'!N19+'Trades'!O19,2))))</x:f>
      </x:c>
      <x:c r="H19" s="31" t="str">
        <x:f>IF(P19=0,"",IF(N19=1,G19/'Trades'!P19,"b.d."))</x:f>
      </x:c>
      <x:c r="I19" s="33" t="str">
        <x:f>IF(P19=0,"",IF(K19&lt;&gt;1,"Pozycja niezamknięta",IF(NOT(ISNUMBER('Trades'!P19)),"Brak lub błędne ryzyko: dodatnie, ≤ 1 000 000 000, do 2 miejsc po przecinku.",IF(OR('Trades'!P19&lt;=0,'Trades'!P19&gt;1000000000,ROUND('Trades'!P19,2)&lt;&gt;'Trades'!P19),"Brak lub błędne ryzyko: dodatnie, ≤ 1 000 000 000, do 2 miejsc po przecinku.",IF(AND('Trades'!Q19&lt;&gt;"PRICE",'Trades'!Q19&lt;&gt;"ALL_IN"),"Wybierz PRICE lub ALL_IN",IF('Trades'!Q19&lt;&gt;'Summary'!$K$4,"Wybrano inną podstawę","Zapisane"))))))</x:f>
      </x:c>
      <x:c r="J19" s="33" t="str">
        <x:f>IF(P19=0,"",IF('Summary'!$H$6="Sprawdź daty filtra","Sprawdź daty filtra",IF(L19=1,"Uwzględniona",IF(K19=1,"Poza okresem","Nieuwzględniona"))))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IF(OR(K19&lt;&gt;1,'Summary'!$H$6="Sprawdź daty filtra"),0,IF(AND(OR('Summary'!$B$6="",E19&gt;='Summary'!$B$6),OR('Summary'!$E$6="",E19&lt;'Summary'!$E$6+1)),1,0))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IF(K20=0,"",CHOOSE(K20,"Zamknięta","Otwarta","Niepełna / błędna","Nieobsługiwana"))</x:f>
      </x:c>
      <x:c r="C20" s="33" t="str">
        <x:f>IF(P20=0,"",IF('Trades'!I20="UNSUPPORTED","Dobieranie / odwrócenia nie są obsługiwane",IF('Trades'!A20="","Podaj ID transakcji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: tekst zaczynający się od A–Z, do 64 znaków; bez *, ?, ~, =, &lt; i &gt;. Przykład: T-001.",IF(COUNTIFS('Trades'!$A$9:$A$208,'Trades'!A20)&lt;&gt;1,"ID transakcji się powtarza",IF('Trades'!B20="","Podaj instrument",IF(AND('Trades'!C20&lt;&gt;"LONG",'Trades'!C20&lt;&gt;"SHORT"),"Wybierz LONG lub SHORT",IF(NOT(ISNUMBER('Trades'!D20)),"Podaj prawidłowy czas otwarcia",IF(OR('Trades'!D20&lt;1,'Trades'!D20&gt;2958465),"Podaj prawidłowy czas otwarcia",IF(NOT(ISNUMBER('Trades'!E20)),"Podaj dodatnią początkową ilość",IF(OR('Trades'!E20&lt;=0,'Trades'!E20&gt;1000000,ROUND('Trades'!E20,8)&lt;&gt;'Trades'!E20),"Podaj dodatnią początkową ilość",IF('Trades'!F20="","Podaj jednostkę ilości",IF(AND('Trades'!I20&lt;&gt;"OPEN",'Trades'!I20&lt;&gt;"CLOSED"),"Wybierz OPEN lub CLOSED",IF(AND('Trades'!J20&lt;&gt;"NET",'Trades'!J20&lt;&gt;"GROSS"),"Wybierz NET lub GROSS",IF(COUNTIFS('Exits'!$B$9:$B$608,'Trades'!A20,'Exits'!$G$9:$G$608,-1)&gt;0,"Sprawdź powiązane wyjścia",IF(D20&gt;'Trades'!E20,"Zamknięta ilość przekracza początkową",IF(AND('Trades'!I20="OPEN",D20='Trades'!E20),"OPEN jest sprzeczne z zerową pozostałą ilością",IF('Trades'!I20="OPEN","",IF(O20=0,"Dodaj wyjście w Exits",IF(D20&lt;&gt;'Trades'!E20,"CLOSED wymaga zamknięcia całej ilości",IF(AND('Trades'!J20="NET",NOT(ISNUMBER('Trades'!L20))),"Podaj uzgodnione netto całej pozycji",IF(AND('Trades'!J20="NET",'Trades'!K20&lt;&gt;"YES"),"Potwierdź netto całej pozycji",IF(IF('Trades'!J20="NET",IF('Trades'!M20="",FALSE,IF(NOT(ISNUMBER('Trades'!M20)),TRUE,OR('Trades'!M20&lt;0,'Trades'!M20&gt;1000000000,ROUND('Trades'!M20,2)&lt;&gt;'Trades'!M20))),FALSE),"Kwoty: do 2 miejsc po przecinku; wartość bezwzględna wpisu ≤ 1 000 000 000.",IF(IF('Trades'!J20="NET",IF('Trades'!N20="",FALSE,IF(NOT(ISNUMBER('Trades'!N20)),TRUE,OR('Trades'!N20&lt;0,'Trades'!N20&gt;1000000000,ROUND('Trades'!N20,2)&lt;&gt;'Trades'!N20))),FALSE),"Kwoty: do 2 miejsc po przecinku; wartość bezwzględna wpisu ≤ 1 000 000 000.",IF(IF('Trades'!J20="NET",IF('Trades'!O20="",FALSE,IF(NOT(ISNUMBER('Trades'!O20)),TRUE,OR(ABS('Trades'!O20)&gt;1000000000,ROUND('Trades'!O20,2)&lt;&gt;'Trades'!O20))),FALSE),"Kwoty: do 2 miejsc po przecinku; wartość bezwzględna wpisu ≤ 1 000 000 000.",IF(AND('Trades'!J20="GROSS",NOT(ISNUMBER('Trades'!M20))),"Podaj prowizję, także zero",IF(AND('Trades'!J20="GROSS",'Trades'!M20&lt;0),"Prowizja nie może być ujemna",IF(AND('Trades'!J20="GROSS",NOT(ISNUMBER('Trades'!N20))),"Podaj pozostałe opłaty, także zero",IF(AND('Trades'!J20="GROSS",'Trades'!N20&lt;0),"Opłaty nie mogą być ujemne",IF(AND('Trades'!J20="GROSS",NOT(ISNUMBER('Trades'!O20))),"Podaj finansowanie ze znakiem, także zero",IF(AND('Trades'!J20="GROSS",NOT(ISNUMBER(F20))),"Podaj P&amp;L brutto każdego wyjścia",IF(IF('Trades'!J20="NET",OR(ABS('Trades'!L20)&gt;1000000000,ROUND('Trades'!L20,2)&lt;&gt;'Trades'!L20),FALSE),"Kwoty: do 2 miejsc po przecinku; wartość bezwzględna wpisu ≤ 1 000 000 000.",IF(IF('Trades'!J20="GROSS",OR(ABS('Trades'!M20)&gt;1000000000,ABS('Trades'!N20)&gt;1000000000,ABS('Trades'!O20)&gt;1000000000,ROUND('Trades'!M20,2)&lt;&gt;'Trades'!M20,ROUND('Trades'!N20,2)&lt;&gt;'Trades'!N20,ROUND('Trades'!O20,2)&lt;&gt;'Trades'!O20),FALSE),"Kwoty: do 2 miejsc po przecinku; wartość bezwzględna wpisu ≤ 1 000 000 000.",IF(AND('Trades'!G20&lt;&gt;"",OR(NOT(ISNUMBER('Trades'!G20)),'Trades'!G20&lt;=0)),"Podaj dodatnią cenę lub pozostaw puste",IF(AND('Trades'!H20&lt;&gt;"",OR(NOT(ISNUMBER('Trades'!H20)),'Trades'!H20&lt;=0)),"Podaj dodatnią cenę lub pozostaw puste","")))))))))))))))))))))))))))))))))))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b.d.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b.d.",IF(OR(O20=0,COUNTIFS('Exits'!$B$9:$B$608,'Trades'!A20,'Exits'!$G$9:$G$608,-1)&gt;0),"b.d.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b.d.",IF(AND(O20&gt;0,SUMIFS('Exits'!$J$9:$J$608,'Exits'!$B$9:$B$608,'Trades'!A20)=O20),ROUND(SUMIFS('Exits'!$F$9:$F$608,'Exits'!$B$9:$B$608,'Trades'!A20),2),"b.d.")))</x:f>
      </x:c>
      <x:c r="G20" s="30" t="str">
        <x:f>IF(P20=0,"",IF(K20&lt;&gt;1,"b.d.",IF('Trades'!J20="NET",'Trades'!L20,ROUND(F20-'Trades'!M20-'Trades'!N20+'Trades'!O20,2))))</x:f>
      </x:c>
      <x:c r="H20" s="31" t="str">
        <x:f>IF(P20=0,"",IF(N20=1,G20/'Trades'!P20,"b.d."))</x:f>
      </x:c>
      <x:c r="I20" s="33" t="str">
        <x:f>IF(P20=0,"",IF(K20&lt;&gt;1,"Pozycja niezamknięta",IF(NOT(ISNUMBER('Trades'!P20)),"Brak lub błędne ryzyko: dodatnie, ≤ 1 000 000 000, do 2 miejsc po przecinku.",IF(OR('Trades'!P20&lt;=0,'Trades'!P20&gt;1000000000,ROUND('Trades'!P20,2)&lt;&gt;'Trades'!P20),"Brak lub błędne ryzyko: dodatnie, ≤ 1 000 000 000, do 2 miejsc po przecinku.",IF(AND('Trades'!Q20&lt;&gt;"PRICE",'Trades'!Q20&lt;&gt;"ALL_IN"),"Wybierz PRICE lub ALL_IN",IF('Trades'!Q20&lt;&gt;'Summary'!$K$4,"Wybrano inną podstawę","Zapisane"))))))</x:f>
      </x:c>
      <x:c r="J20" s="33" t="str">
        <x:f>IF(P20=0,"",IF('Summary'!$H$6="Sprawdź daty filtra","Sprawdź daty filtra",IF(L20=1,"Uwzględniona",IF(K20=1,"Poza okresem","Nieuwzględniona"))))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IF(OR(K20&lt;&gt;1,'Summary'!$H$6="Sprawdź daty filtra"),0,IF(AND(OR('Summary'!$B$6="",E20&gt;='Summary'!$B$6),OR('Summary'!$E$6="",E20&lt;'Summary'!$E$6+1)),1,0))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IF(K21=0,"",CHOOSE(K21,"Zamknięta","Otwarta","Niepełna / błędna","Nieobsługiwana"))</x:f>
      </x:c>
      <x:c r="C21" s="33" t="str">
        <x:f>IF(P21=0,"",IF('Trades'!I21="UNSUPPORTED","Dobieranie / odwrócenia nie są obsługiwane",IF('Trades'!A21="","Podaj ID transakcji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: tekst zaczynający się od A–Z, do 64 znaków; bez *, ?, ~, =, &lt; i &gt;. Przykład: T-001.",IF(COUNTIFS('Trades'!$A$9:$A$208,'Trades'!A21)&lt;&gt;1,"ID transakcji się powtarza",IF('Trades'!B21="","Podaj instrument",IF(AND('Trades'!C21&lt;&gt;"LONG",'Trades'!C21&lt;&gt;"SHORT"),"Wybierz LONG lub SHORT",IF(NOT(ISNUMBER('Trades'!D21)),"Podaj prawidłowy czas otwarcia",IF(OR('Trades'!D21&lt;1,'Trades'!D21&gt;2958465),"Podaj prawidłowy czas otwarcia",IF(NOT(ISNUMBER('Trades'!E21)),"Podaj dodatnią początkową ilość",IF(OR('Trades'!E21&lt;=0,'Trades'!E21&gt;1000000,ROUND('Trades'!E21,8)&lt;&gt;'Trades'!E21),"Podaj dodatnią początkową ilość",IF('Trades'!F21="","Podaj jednostkę ilości",IF(AND('Trades'!I21&lt;&gt;"OPEN",'Trades'!I21&lt;&gt;"CLOSED"),"Wybierz OPEN lub CLOSED",IF(AND('Trades'!J21&lt;&gt;"NET",'Trades'!J21&lt;&gt;"GROSS"),"Wybierz NET lub GROSS",IF(COUNTIFS('Exits'!$B$9:$B$608,'Trades'!A21,'Exits'!$G$9:$G$608,-1)&gt;0,"Sprawdź powiązane wyjścia",IF(D21&gt;'Trades'!E21,"Zamknięta ilość przekracza początkową",IF(AND('Trades'!I21="OPEN",D21='Trades'!E21),"OPEN jest sprzeczne z zerową pozostałą ilością",IF('Trades'!I21="OPEN","",IF(O21=0,"Dodaj wyjście w Exits",IF(D21&lt;&gt;'Trades'!E21,"CLOSED wymaga zamknięcia całej ilości",IF(AND('Trades'!J21="NET",NOT(ISNUMBER('Trades'!L21))),"Podaj uzgodnione netto całej pozycji",IF(AND('Trades'!J21="NET",'Trades'!K21&lt;&gt;"YES"),"Potwierdź netto całej pozycji",IF(IF('Trades'!J21="NET",IF('Trades'!M21="",FALSE,IF(NOT(ISNUMBER('Trades'!M21)),TRUE,OR('Trades'!M21&lt;0,'Trades'!M21&gt;1000000000,ROUND('Trades'!M21,2)&lt;&gt;'Trades'!M21))),FALSE),"Kwoty: do 2 miejsc po przecinku; wartość bezwzględna wpisu ≤ 1 000 000 000.",IF(IF('Trades'!J21="NET",IF('Trades'!N21="",FALSE,IF(NOT(ISNUMBER('Trades'!N21)),TRUE,OR('Trades'!N21&lt;0,'Trades'!N21&gt;1000000000,ROUND('Trades'!N21,2)&lt;&gt;'Trades'!N21))),FALSE),"Kwoty: do 2 miejsc po przecinku; wartość bezwzględna wpisu ≤ 1 000 000 000.",IF(IF('Trades'!J21="NET",IF('Trades'!O21="",FALSE,IF(NOT(ISNUMBER('Trades'!O21)),TRUE,OR(ABS('Trades'!O21)&gt;1000000000,ROUND('Trades'!O21,2)&lt;&gt;'Trades'!O21))),FALSE),"Kwoty: do 2 miejsc po przecinku; wartość bezwzględna wpisu ≤ 1 000 000 000.",IF(AND('Trades'!J21="GROSS",NOT(ISNUMBER('Trades'!M21))),"Podaj prowizję, także zero",IF(AND('Trades'!J21="GROSS",'Trades'!M21&lt;0),"Prowizja nie może być ujemna",IF(AND('Trades'!J21="GROSS",NOT(ISNUMBER('Trades'!N21))),"Podaj pozostałe opłaty, także zero",IF(AND('Trades'!J21="GROSS",'Trades'!N21&lt;0),"Opłaty nie mogą być ujemne",IF(AND('Trades'!J21="GROSS",NOT(ISNUMBER('Trades'!O21))),"Podaj finansowanie ze znakiem, także zero",IF(AND('Trades'!J21="GROSS",NOT(ISNUMBER(F21))),"Podaj P&amp;L brutto każdego wyjścia",IF(IF('Trades'!J21="NET",OR(ABS('Trades'!L21)&gt;1000000000,ROUND('Trades'!L21,2)&lt;&gt;'Trades'!L21),FALSE),"Kwoty: do 2 miejsc po przecinku; wartość bezwzględna wpisu ≤ 1 000 000 000.",IF(IF('Trades'!J21="GROSS",OR(ABS('Trades'!M21)&gt;1000000000,ABS('Trades'!N21)&gt;1000000000,ABS('Trades'!O21)&gt;1000000000,ROUND('Trades'!M21,2)&lt;&gt;'Trades'!M21,ROUND('Trades'!N21,2)&lt;&gt;'Trades'!N21,ROUND('Trades'!O21,2)&lt;&gt;'Trades'!O21),FALSE),"Kwoty: do 2 miejsc po przecinku; wartość bezwzględna wpisu ≤ 1 000 000 000.",IF(AND('Trades'!G21&lt;&gt;"",OR(NOT(ISNUMBER('Trades'!G21)),'Trades'!G21&lt;=0)),"Podaj dodatnią cenę lub pozostaw puste",IF(AND('Trades'!H21&lt;&gt;"",OR(NOT(ISNUMBER('Trades'!H21)),'Trades'!H21&lt;=0)),"Podaj dodatnią cenę lub pozostaw puste","")))))))))))))))))))))))))))))))))))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b.d.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b.d.",IF(OR(O21=0,COUNTIFS('Exits'!$B$9:$B$608,'Trades'!A21,'Exits'!$G$9:$G$608,-1)&gt;0),"b.d.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b.d.",IF(AND(O21&gt;0,SUMIFS('Exits'!$J$9:$J$608,'Exits'!$B$9:$B$608,'Trades'!A21)=O21),ROUND(SUMIFS('Exits'!$F$9:$F$608,'Exits'!$B$9:$B$608,'Trades'!A21),2),"b.d.")))</x:f>
      </x:c>
      <x:c r="G21" s="30" t="str">
        <x:f>IF(P21=0,"",IF(K21&lt;&gt;1,"b.d.",IF('Trades'!J21="NET",'Trades'!L21,ROUND(F21-'Trades'!M21-'Trades'!N21+'Trades'!O21,2))))</x:f>
      </x:c>
      <x:c r="H21" s="31" t="str">
        <x:f>IF(P21=0,"",IF(N21=1,G21/'Trades'!P21,"b.d."))</x:f>
      </x:c>
      <x:c r="I21" s="33" t="str">
        <x:f>IF(P21=0,"",IF(K21&lt;&gt;1,"Pozycja niezamknięta",IF(NOT(ISNUMBER('Trades'!P21)),"Brak lub błędne ryzyko: dodatnie, ≤ 1 000 000 000, do 2 miejsc po przecinku.",IF(OR('Trades'!P21&lt;=0,'Trades'!P21&gt;1000000000,ROUND('Trades'!P21,2)&lt;&gt;'Trades'!P21),"Brak lub błędne ryzyko: dodatnie, ≤ 1 000 000 000, do 2 miejsc po przecinku.",IF(AND('Trades'!Q21&lt;&gt;"PRICE",'Trades'!Q21&lt;&gt;"ALL_IN"),"Wybierz PRICE lub ALL_IN",IF('Trades'!Q21&lt;&gt;'Summary'!$K$4,"Wybrano inną podstawę","Zapisane"))))))</x:f>
      </x:c>
      <x:c r="J21" s="33" t="str">
        <x:f>IF(P21=0,"",IF('Summary'!$H$6="Sprawdź daty filtra","Sprawdź daty filtra",IF(L21=1,"Uwzględniona",IF(K21=1,"Poza okresem","Nieuwzględniona"))))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IF(OR(K21&lt;&gt;1,'Summary'!$H$6="Sprawdź daty filtra"),0,IF(AND(OR('Summary'!$B$6="",E21&gt;='Summary'!$B$6),OR('Summary'!$E$6="",E21&lt;'Summary'!$E$6+1)),1,0))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IF(K22=0,"",CHOOSE(K22,"Zamknięta","Otwarta","Niepełna / błędna","Nieobsługiwana"))</x:f>
      </x:c>
      <x:c r="C22" s="33" t="str">
        <x:f>IF(P22=0,"",IF('Trades'!I22="UNSUPPORTED","Dobieranie / odwrócenia nie są obsługiwane",IF('Trades'!A22="","Podaj ID transakcji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: tekst zaczynający się od A–Z, do 64 znaków; bez *, ?, ~, =, &lt; i &gt;. Przykład: T-001.",IF(COUNTIFS('Trades'!$A$9:$A$208,'Trades'!A22)&lt;&gt;1,"ID transakcji się powtarza",IF('Trades'!B22="","Podaj instrument",IF(AND('Trades'!C22&lt;&gt;"LONG",'Trades'!C22&lt;&gt;"SHORT"),"Wybierz LONG lub SHORT",IF(NOT(ISNUMBER('Trades'!D22)),"Podaj prawidłowy czas otwarcia",IF(OR('Trades'!D22&lt;1,'Trades'!D22&gt;2958465),"Podaj prawidłowy czas otwarcia",IF(NOT(ISNUMBER('Trades'!E22)),"Podaj dodatnią początkową ilość",IF(OR('Trades'!E22&lt;=0,'Trades'!E22&gt;1000000,ROUND('Trades'!E22,8)&lt;&gt;'Trades'!E22),"Podaj dodatnią początkową ilość",IF('Trades'!F22="","Podaj jednostkę ilości",IF(AND('Trades'!I22&lt;&gt;"OPEN",'Trades'!I22&lt;&gt;"CLOSED"),"Wybierz OPEN lub CLOSED",IF(AND('Trades'!J22&lt;&gt;"NET",'Trades'!J22&lt;&gt;"GROSS"),"Wybierz NET lub GROSS",IF(COUNTIFS('Exits'!$B$9:$B$608,'Trades'!A22,'Exits'!$G$9:$G$608,-1)&gt;0,"Sprawdź powiązane wyjścia",IF(D22&gt;'Trades'!E22,"Zamknięta ilość przekracza początkową",IF(AND('Trades'!I22="OPEN",D22='Trades'!E22),"OPEN jest sprzeczne z zerową pozostałą ilością",IF('Trades'!I22="OPEN","",IF(O22=0,"Dodaj wyjście w Exits",IF(D22&lt;&gt;'Trades'!E22,"CLOSED wymaga zamknięcia całej ilości",IF(AND('Trades'!J22="NET",NOT(ISNUMBER('Trades'!L22))),"Podaj uzgodnione netto całej pozycji",IF(AND('Trades'!J22="NET",'Trades'!K22&lt;&gt;"YES"),"Potwierdź netto całej pozycji",IF(IF('Trades'!J22="NET",IF('Trades'!M22="",FALSE,IF(NOT(ISNUMBER('Trades'!M22)),TRUE,OR('Trades'!M22&lt;0,'Trades'!M22&gt;1000000000,ROUND('Trades'!M22,2)&lt;&gt;'Trades'!M22))),FALSE),"Kwoty: do 2 miejsc po przecinku; wartość bezwzględna wpisu ≤ 1 000 000 000.",IF(IF('Trades'!J22="NET",IF('Trades'!N22="",FALSE,IF(NOT(ISNUMBER('Trades'!N22)),TRUE,OR('Trades'!N22&lt;0,'Trades'!N22&gt;1000000000,ROUND('Trades'!N22,2)&lt;&gt;'Trades'!N22))),FALSE),"Kwoty: do 2 miejsc po przecinku; wartość bezwzględna wpisu ≤ 1 000 000 000.",IF(IF('Trades'!J22="NET",IF('Trades'!O22="",FALSE,IF(NOT(ISNUMBER('Trades'!O22)),TRUE,OR(ABS('Trades'!O22)&gt;1000000000,ROUND('Trades'!O22,2)&lt;&gt;'Trades'!O22))),FALSE),"Kwoty: do 2 miejsc po przecinku; wartość bezwzględna wpisu ≤ 1 000 000 000.",IF(AND('Trades'!J22="GROSS",NOT(ISNUMBER('Trades'!M22))),"Podaj prowizję, także zero",IF(AND('Trades'!J22="GROSS",'Trades'!M22&lt;0),"Prowizja nie może być ujemna",IF(AND('Trades'!J22="GROSS",NOT(ISNUMBER('Trades'!N22))),"Podaj pozostałe opłaty, także zero",IF(AND('Trades'!J22="GROSS",'Trades'!N22&lt;0),"Opłaty nie mogą być ujemne",IF(AND('Trades'!J22="GROSS",NOT(ISNUMBER('Trades'!O22))),"Podaj finansowanie ze znakiem, także zero",IF(AND('Trades'!J22="GROSS",NOT(ISNUMBER(F22))),"Podaj P&amp;L brutto każdego wyjścia",IF(IF('Trades'!J22="NET",OR(ABS('Trades'!L22)&gt;1000000000,ROUND('Trades'!L22,2)&lt;&gt;'Trades'!L22),FALSE),"Kwoty: do 2 miejsc po przecinku; wartość bezwzględna wpisu ≤ 1 000 000 000.",IF(IF('Trades'!J22="GROSS",OR(ABS('Trades'!M22)&gt;1000000000,ABS('Trades'!N22)&gt;1000000000,ABS('Trades'!O22)&gt;1000000000,ROUND('Trades'!M22,2)&lt;&gt;'Trades'!M22,ROUND('Trades'!N22,2)&lt;&gt;'Trades'!N22,ROUND('Trades'!O22,2)&lt;&gt;'Trades'!O22),FALSE),"Kwoty: do 2 miejsc po przecinku; wartość bezwzględna wpisu ≤ 1 000 000 000.",IF(AND('Trades'!G22&lt;&gt;"",OR(NOT(ISNUMBER('Trades'!G22)),'Trades'!G22&lt;=0)),"Podaj dodatnią cenę lub pozostaw puste",IF(AND('Trades'!H22&lt;&gt;"",OR(NOT(ISNUMBER('Trades'!H22)),'Trades'!H22&lt;=0)),"Podaj dodatnią cenę lub pozostaw puste","")))))))))))))))))))))))))))))))))))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b.d.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b.d.",IF(OR(O22=0,COUNTIFS('Exits'!$B$9:$B$608,'Trades'!A22,'Exits'!$G$9:$G$608,-1)&gt;0),"b.d.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b.d.",IF(AND(O22&gt;0,SUMIFS('Exits'!$J$9:$J$608,'Exits'!$B$9:$B$608,'Trades'!A22)=O22),ROUND(SUMIFS('Exits'!$F$9:$F$608,'Exits'!$B$9:$B$608,'Trades'!A22),2),"b.d.")))</x:f>
      </x:c>
      <x:c r="G22" s="30" t="str">
        <x:f>IF(P22=0,"",IF(K22&lt;&gt;1,"b.d.",IF('Trades'!J22="NET",'Trades'!L22,ROUND(F22-'Trades'!M22-'Trades'!N22+'Trades'!O22,2))))</x:f>
      </x:c>
      <x:c r="H22" s="31" t="str">
        <x:f>IF(P22=0,"",IF(N22=1,G22/'Trades'!P22,"b.d."))</x:f>
      </x:c>
      <x:c r="I22" s="33" t="str">
        <x:f>IF(P22=0,"",IF(K22&lt;&gt;1,"Pozycja niezamknięta",IF(NOT(ISNUMBER('Trades'!P22)),"Brak lub błędne ryzyko: dodatnie, ≤ 1 000 000 000, do 2 miejsc po przecinku.",IF(OR('Trades'!P22&lt;=0,'Trades'!P22&gt;1000000000,ROUND('Trades'!P22,2)&lt;&gt;'Trades'!P22),"Brak lub błędne ryzyko: dodatnie, ≤ 1 000 000 000, do 2 miejsc po przecinku.",IF(AND('Trades'!Q22&lt;&gt;"PRICE",'Trades'!Q22&lt;&gt;"ALL_IN"),"Wybierz PRICE lub ALL_IN",IF('Trades'!Q22&lt;&gt;'Summary'!$K$4,"Wybrano inną podstawę","Zapisane"))))))</x:f>
      </x:c>
      <x:c r="J22" s="33" t="str">
        <x:f>IF(P22=0,"",IF('Summary'!$H$6="Sprawdź daty filtra","Sprawdź daty filtra",IF(L22=1,"Uwzględniona",IF(K22=1,"Poza okresem","Nieuwzględniona"))))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IF(OR(K22&lt;&gt;1,'Summary'!$H$6="Sprawdź daty filtra"),0,IF(AND(OR('Summary'!$B$6="",E22&gt;='Summary'!$B$6),OR('Summary'!$E$6="",E22&lt;'Summary'!$E$6+1)),1,0))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IF(K23=0,"",CHOOSE(K23,"Zamknięta","Otwarta","Niepełna / błędna","Nieobsługiwana"))</x:f>
      </x:c>
      <x:c r="C23" s="33" t="str">
        <x:f>IF(P23=0,"",IF('Trades'!I23="UNSUPPORTED","Dobieranie / odwrócenia nie są obsługiwane",IF('Trades'!A23="","Podaj ID transakcji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: tekst zaczynający się od A–Z, do 64 znaków; bez *, ?, ~, =, &lt; i &gt;. Przykład: T-001.",IF(COUNTIFS('Trades'!$A$9:$A$208,'Trades'!A23)&lt;&gt;1,"ID transakcji się powtarza",IF('Trades'!B23="","Podaj instrument",IF(AND('Trades'!C23&lt;&gt;"LONG",'Trades'!C23&lt;&gt;"SHORT"),"Wybierz LONG lub SHORT",IF(NOT(ISNUMBER('Trades'!D23)),"Podaj prawidłowy czas otwarcia",IF(OR('Trades'!D23&lt;1,'Trades'!D23&gt;2958465),"Podaj prawidłowy czas otwarcia",IF(NOT(ISNUMBER('Trades'!E23)),"Podaj dodatnią początkową ilość",IF(OR('Trades'!E23&lt;=0,'Trades'!E23&gt;1000000,ROUND('Trades'!E23,8)&lt;&gt;'Trades'!E23),"Podaj dodatnią początkową ilość",IF('Trades'!F23="","Podaj jednostkę ilości",IF(AND('Trades'!I23&lt;&gt;"OPEN",'Trades'!I23&lt;&gt;"CLOSED"),"Wybierz OPEN lub CLOSED",IF(AND('Trades'!J23&lt;&gt;"NET",'Trades'!J23&lt;&gt;"GROSS"),"Wybierz NET lub GROSS",IF(COUNTIFS('Exits'!$B$9:$B$608,'Trades'!A23,'Exits'!$G$9:$G$608,-1)&gt;0,"Sprawdź powiązane wyjścia",IF(D23&gt;'Trades'!E23,"Zamknięta ilość przekracza początkową",IF(AND('Trades'!I23="OPEN",D23='Trades'!E23),"OPEN jest sprzeczne z zerową pozostałą ilością",IF('Trades'!I23="OPEN","",IF(O23=0,"Dodaj wyjście w Exits",IF(D23&lt;&gt;'Trades'!E23,"CLOSED wymaga zamknięcia całej ilości",IF(AND('Trades'!J23="NET",NOT(ISNUMBER('Trades'!L23))),"Podaj uzgodnione netto całej pozycji",IF(AND('Trades'!J23="NET",'Trades'!K23&lt;&gt;"YES"),"Potwierdź netto całej pozycji",IF(IF('Trades'!J23="NET",IF('Trades'!M23="",FALSE,IF(NOT(ISNUMBER('Trades'!M23)),TRUE,OR('Trades'!M23&lt;0,'Trades'!M23&gt;1000000000,ROUND('Trades'!M23,2)&lt;&gt;'Trades'!M23))),FALSE),"Kwoty: do 2 miejsc po przecinku; wartość bezwzględna wpisu ≤ 1 000 000 000.",IF(IF('Trades'!J23="NET",IF('Trades'!N23="",FALSE,IF(NOT(ISNUMBER('Trades'!N23)),TRUE,OR('Trades'!N23&lt;0,'Trades'!N23&gt;1000000000,ROUND('Trades'!N23,2)&lt;&gt;'Trades'!N23))),FALSE),"Kwoty: do 2 miejsc po przecinku; wartość bezwzględna wpisu ≤ 1 000 000 000.",IF(IF('Trades'!J23="NET",IF('Trades'!O23="",FALSE,IF(NOT(ISNUMBER('Trades'!O23)),TRUE,OR(ABS('Trades'!O23)&gt;1000000000,ROUND('Trades'!O23,2)&lt;&gt;'Trades'!O23))),FALSE),"Kwoty: do 2 miejsc po przecinku; wartość bezwzględna wpisu ≤ 1 000 000 000.",IF(AND('Trades'!J23="GROSS",NOT(ISNUMBER('Trades'!M23))),"Podaj prowizję, także zero",IF(AND('Trades'!J23="GROSS",'Trades'!M23&lt;0),"Prowizja nie może być ujemna",IF(AND('Trades'!J23="GROSS",NOT(ISNUMBER('Trades'!N23))),"Podaj pozostałe opłaty, także zero",IF(AND('Trades'!J23="GROSS",'Trades'!N23&lt;0),"Opłaty nie mogą być ujemne",IF(AND('Trades'!J23="GROSS",NOT(ISNUMBER('Trades'!O23))),"Podaj finansowanie ze znakiem, także zero",IF(AND('Trades'!J23="GROSS",NOT(ISNUMBER(F23))),"Podaj P&amp;L brutto każdego wyjścia",IF(IF('Trades'!J23="NET",OR(ABS('Trades'!L23)&gt;1000000000,ROUND('Trades'!L23,2)&lt;&gt;'Trades'!L23),FALSE),"Kwoty: do 2 miejsc po przecinku; wartość bezwzględna wpisu ≤ 1 000 000 000.",IF(IF('Trades'!J23="GROSS",OR(ABS('Trades'!M23)&gt;1000000000,ABS('Trades'!N23)&gt;1000000000,ABS('Trades'!O23)&gt;1000000000,ROUND('Trades'!M23,2)&lt;&gt;'Trades'!M23,ROUND('Trades'!N23,2)&lt;&gt;'Trades'!N23,ROUND('Trades'!O23,2)&lt;&gt;'Trades'!O23),FALSE),"Kwoty: do 2 miejsc po przecinku; wartość bezwzględna wpisu ≤ 1 000 000 000.",IF(AND('Trades'!G23&lt;&gt;"",OR(NOT(ISNUMBER('Trades'!G23)),'Trades'!G23&lt;=0)),"Podaj dodatnią cenę lub pozostaw puste",IF(AND('Trades'!H23&lt;&gt;"",OR(NOT(ISNUMBER('Trades'!H23)),'Trades'!H23&lt;=0)),"Podaj dodatnią cenę lub pozostaw puste","")))))))))))))))))))))))))))))))))))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b.d.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b.d.",IF(OR(O23=0,COUNTIFS('Exits'!$B$9:$B$608,'Trades'!A23,'Exits'!$G$9:$G$608,-1)&gt;0),"b.d.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b.d.",IF(AND(O23&gt;0,SUMIFS('Exits'!$J$9:$J$608,'Exits'!$B$9:$B$608,'Trades'!A23)=O23),ROUND(SUMIFS('Exits'!$F$9:$F$608,'Exits'!$B$9:$B$608,'Trades'!A23),2),"b.d.")))</x:f>
      </x:c>
      <x:c r="G23" s="30" t="str">
        <x:f>IF(P23=0,"",IF(K23&lt;&gt;1,"b.d.",IF('Trades'!J23="NET",'Trades'!L23,ROUND(F23-'Trades'!M23-'Trades'!N23+'Trades'!O23,2))))</x:f>
      </x:c>
      <x:c r="H23" s="31" t="str">
        <x:f>IF(P23=0,"",IF(N23=1,G23/'Trades'!P23,"b.d."))</x:f>
      </x:c>
      <x:c r="I23" s="33" t="str">
        <x:f>IF(P23=0,"",IF(K23&lt;&gt;1,"Pozycja niezamknięta",IF(NOT(ISNUMBER('Trades'!P23)),"Brak lub błędne ryzyko: dodatnie, ≤ 1 000 000 000, do 2 miejsc po przecinku.",IF(OR('Trades'!P23&lt;=0,'Trades'!P23&gt;1000000000,ROUND('Trades'!P23,2)&lt;&gt;'Trades'!P23),"Brak lub błędne ryzyko: dodatnie, ≤ 1 000 000 000, do 2 miejsc po przecinku.",IF(AND('Trades'!Q23&lt;&gt;"PRICE",'Trades'!Q23&lt;&gt;"ALL_IN"),"Wybierz PRICE lub ALL_IN",IF('Trades'!Q23&lt;&gt;'Summary'!$K$4,"Wybrano inną podstawę","Zapisane"))))))</x:f>
      </x:c>
      <x:c r="J23" s="33" t="str">
        <x:f>IF(P23=0,"",IF('Summary'!$H$6="Sprawdź daty filtra","Sprawdź daty filtra",IF(L23=1,"Uwzględniona",IF(K23=1,"Poza okresem","Nieuwzględniona"))))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IF(OR(K23&lt;&gt;1,'Summary'!$H$6="Sprawdź daty filtra"),0,IF(AND(OR('Summary'!$B$6="",E23&gt;='Summary'!$B$6),OR('Summary'!$E$6="",E23&lt;'Summary'!$E$6+1)),1,0))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IF(K24=0,"",CHOOSE(K24,"Zamknięta","Otwarta","Niepełna / błędna","Nieobsługiwana"))</x:f>
      </x:c>
      <x:c r="C24" s="33" t="str">
        <x:f>IF(P24=0,"",IF('Trades'!I24="UNSUPPORTED","Dobieranie / odwrócenia nie są obsługiwane",IF('Trades'!A24="","Podaj ID transakcji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: tekst zaczynający się od A–Z, do 64 znaków; bez *, ?, ~, =, &lt; i &gt;. Przykład: T-001.",IF(COUNTIFS('Trades'!$A$9:$A$208,'Trades'!A24)&lt;&gt;1,"ID transakcji się powtarza",IF('Trades'!B24="","Podaj instrument",IF(AND('Trades'!C24&lt;&gt;"LONG",'Trades'!C24&lt;&gt;"SHORT"),"Wybierz LONG lub SHORT",IF(NOT(ISNUMBER('Trades'!D24)),"Podaj prawidłowy czas otwarcia",IF(OR('Trades'!D24&lt;1,'Trades'!D24&gt;2958465),"Podaj prawidłowy czas otwarcia",IF(NOT(ISNUMBER('Trades'!E24)),"Podaj dodatnią początkową ilość",IF(OR('Trades'!E24&lt;=0,'Trades'!E24&gt;1000000,ROUND('Trades'!E24,8)&lt;&gt;'Trades'!E24),"Podaj dodatnią początkową ilość",IF('Trades'!F24="","Podaj jednostkę ilości",IF(AND('Trades'!I24&lt;&gt;"OPEN",'Trades'!I24&lt;&gt;"CLOSED"),"Wybierz OPEN lub CLOSED",IF(AND('Trades'!J24&lt;&gt;"NET",'Trades'!J24&lt;&gt;"GROSS"),"Wybierz NET lub GROSS",IF(COUNTIFS('Exits'!$B$9:$B$608,'Trades'!A24,'Exits'!$G$9:$G$608,-1)&gt;0,"Sprawdź powiązane wyjścia",IF(D24&gt;'Trades'!E24,"Zamknięta ilość przekracza początkową",IF(AND('Trades'!I24="OPEN",D24='Trades'!E24),"OPEN jest sprzeczne z zerową pozostałą ilością",IF('Trades'!I24="OPEN","",IF(O24=0,"Dodaj wyjście w Exits",IF(D24&lt;&gt;'Trades'!E24,"CLOSED wymaga zamknięcia całej ilości",IF(AND('Trades'!J24="NET",NOT(ISNUMBER('Trades'!L24))),"Podaj uzgodnione netto całej pozycji",IF(AND('Trades'!J24="NET",'Trades'!K24&lt;&gt;"YES"),"Potwierdź netto całej pozycji",IF(IF('Trades'!J24="NET",IF('Trades'!M24="",FALSE,IF(NOT(ISNUMBER('Trades'!M24)),TRUE,OR('Trades'!M24&lt;0,'Trades'!M24&gt;1000000000,ROUND('Trades'!M24,2)&lt;&gt;'Trades'!M24))),FALSE),"Kwoty: do 2 miejsc po przecinku; wartość bezwzględna wpisu ≤ 1 000 000 000.",IF(IF('Trades'!J24="NET",IF('Trades'!N24="",FALSE,IF(NOT(ISNUMBER('Trades'!N24)),TRUE,OR('Trades'!N24&lt;0,'Trades'!N24&gt;1000000000,ROUND('Trades'!N24,2)&lt;&gt;'Trades'!N24))),FALSE),"Kwoty: do 2 miejsc po przecinku; wartość bezwzględna wpisu ≤ 1 000 000 000.",IF(IF('Trades'!J24="NET",IF('Trades'!O24="",FALSE,IF(NOT(ISNUMBER('Trades'!O24)),TRUE,OR(ABS('Trades'!O24)&gt;1000000000,ROUND('Trades'!O24,2)&lt;&gt;'Trades'!O24))),FALSE),"Kwoty: do 2 miejsc po przecinku; wartość bezwzględna wpisu ≤ 1 000 000 000.",IF(AND('Trades'!J24="GROSS",NOT(ISNUMBER('Trades'!M24))),"Podaj prowizję, także zero",IF(AND('Trades'!J24="GROSS",'Trades'!M24&lt;0),"Prowizja nie może być ujemna",IF(AND('Trades'!J24="GROSS",NOT(ISNUMBER('Trades'!N24))),"Podaj pozostałe opłaty, także zero",IF(AND('Trades'!J24="GROSS",'Trades'!N24&lt;0),"Opłaty nie mogą być ujemne",IF(AND('Trades'!J24="GROSS",NOT(ISNUMBER('Trades'!O24))),"Podaj finansowanie ze znakiem, także zero",IF(AND('Trades'!J24="GROSS",NOT(ISNUMBER(F24))),"Podaj P&amp;L brutto każdego wyjścia",IF(IF('Trades'!J24="NET",OR(ABS('Trades'!L24)&gt;1000000000,ROUND('Trades'!L24,2)&lt;&gt;'Trades'!L24),FALSE),"Kwoty: do 2 miejsc po przecinku; wartość bezwzględna wpisu ≤ 1 000 000 000.",IF(IF('Trades'!J24="GROSS",OR(ABS('Trades'!M24)&gt;1000000000,ABS('Trades'!N24)&gt;1000000000,ABS('Trades'!O24)&gt;1000000000,ROUND('Trades'!M24,2)&lt;&gt;'Trades'!M24,ROUND('Trades'!N24,2)&lt;&gt;'Trades'!N24,ROUND('Trades'!O24,2)&lt;&gt;'Trades'!O24),FALSE),"Kwoty: do 2 miejsc po przecinku; wartość bezwzględna wpisu ≤ 1 000 000 000.",IF(AND('Trades'!G24&lt;&gt;"",OR(NOT(ISNUMBER('Trades'!G24)),'Trades'!G24&lt;=0)),"Podaj dodatnią cenę lub pozostaw puste",IF(AND('Trades'!H24&lt;&gt;"",OR(NOT(ISNUMBER('Trades'!H24)),'Trades'!H24&lt;=0)),"Podaj dodatnią cenę lub pozostaw puste","")))))))))))))))))))))))))))))))))))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b.d.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b.d.",IF(OR(O24=0,COUNTIFS('Exits'!$B$9:$B$608,'Trades'!A24,'Exits'!$G$9:$G$608,-1)&gt;0),"b.d.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b.d.",IF(AND(O24&gt;0,SUMIFS('Exits'!$J$9:$J$608,'Exits'!$B$9:$B$608,'Trades'!A24)=O24),ROUND(SUMIFS('Exits'!$F$9:$F$608,'Exits'!$B$9:$B$608,'Trades'!A24),2),"b.d.")))</x:f>
      </x:c>
      <x:c r="G24" s="30" t="str">
        <x:f>IF(P24=0,"",IF(K24&lt;&gt;1,"b.d.",IF('Trades'!J24="NET",'Trades'!L24,ROUND(F24-'Trades'!M24-'Trades'!N24+'Trades'!O24,2))))</x:f>
      </x:c>
      <x:c r="H24" s="31" t="str">
        <x:f>IF(P24=0,"",IF(N24=1,G24/'Trades'!P24,"b.d."))</x:f>
      </x:c>
      <x:c r="I24" s="33" t="str">
        <x:f>IF(P24=0,"",IF(K24&lt;&gt;1,"Pozycja niezamknięta",IF(NOT(ISNUMBER('Trades'!P24)),"Brak lub błędne ryzyko: dodatnie, ≤ 1 000 000 000, do 2 miejsc po przecinku.",IF(OR('Trades'!P24&lt;=0,'Trades'!P24&gt;1000000000,ROUND('Trades'!P24,2)&lt;&gt;'Trades'!P24),"Brak lub błędne ryzyko: dodatnie, ≤ 1 000 000 000, do 2 miejsc po przecinku.",IF(AND('Trades'!Q24&lt;&gt;"PRICE",'Trades'!Q24&lt;&gt;"ALL_IN"),"Wybierz PRICE lub ALL_IN",IF('Trades'!Q24&lt;&gt;'Summary'!$K$4,"Wybrano inną podstawę","Zapisane"))))))</x:f>
      </x:c>
      <x:c r="J24" s="33" t="str">
        <x:f>IF(P24=0,"",IF('Summary'!$H$6="Sprawdź daty filtra","Sprawdź daty filtra",IF(L24=1,"Uwzględniona",IF(K24=1,"Poza okresem","Nieuwzględniona"))))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IF(OR(K24&lt;&gt;1,'Summary'!$H$6="Sprawdź daty filtra"),0,IF(AND(OR('Summary'!$B$6="",E24&gt;='Summary'!$B$6),OR('Summary'!$E$6="",E24&lt;'Summary'!$E$6+1)),1,0))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IF(K25=0,"",CHOOSE(K25,"Zamknięta","Otwarta","Niepełna / błędna","Nieobsługiwana"))</x:f>
      </x:c>
      <x:c r="C25" s="33" t="str">
        <x:f>IF(P25=0,"",IF('Trades'!I25="UNSUPPORTED","Dobieranie / odwrócenia nie są obsługiwane",IF('Trades'!A25="","Podaj ID transakcji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: tekst zaczynający się od A–Z, do 64 znaków; bez *, ?, ~, =, &lt; i &gt;. Przykład: T-001.",IF(COUNTIFS('Trades'!$A$9:$A$208,'Trades'!A25)&lt;&gt;1,"ID transakcji się powtarza",IF('Trades'!B25="","Podaj instrument",IF(AND('Trades'!C25&lt;&gt;"LONG",'Trades'!C25&lt;&gt;"SHORT"),"Wybierz LONG lub SHORT",IF(NOT(ISNUMBER('Trades'!D25)),"Podaj prawidłowy czas otwarcia",IF(OR('Trades'!D25&lt;1,'Trades'!D25&gt;2958465),"Podaj prawidłowy czas otwarcia",IF(NOT(ISNUMBER('Trades'!E25)),"Podaj dodatnią początkową ilość",IF(OR('Trades'!E25&lt;=0,'Trades'!E25&gt;1000000,ROUND('Trades'!E25,8)&lt;&gt;'Trades'!E25),"Podaj dodatnią początkową ilość",IF('Trades'!F25="","Podaj jednostkę ilości",IF(AND('Trades'!I25&lt;&gt;"OPEN",'Trades'!I25&lt;&gt;"CLOSED"),"Wybierz OPEN lub CLOSED",IF(AND('Trades'!J25&lt;&gt;"NET",'Trades'!J25&lt;&gt;"GROSS"),"Wybierz NET lub GROSS",IF(COUNTIFS('Exits'!$B$9:$B$608,'Trades'!A25,'Exits'!$G$9:$G$608,-1)&gt;0,"Sprawdź powiązane wyjścia",IF(D25&gt;'Trades'!E25,"Zamknięta ilość przekracza początkową",IF(AND('Trades'!I25="OPEN",D25='Trades'!E25),"OPEN jest sprzeczne z zerową pozostałą ilością",IF('Trades'!I25="OPEN","",IF(O25=0,"Dodaj wyjście w Exits",IF(D25&lt;&gt;'Trades'!E25,"CLOSED wymaga zamknięcia całej ilości",IF(AND('Trades'!J25="NET",NOT(ISNUMBER('Trades'!L25))),"Podaj uzgodnione netto całej pozycji",IF(AND('Trades'!J25="NET",'Trades'!K25&lt;&gt;"YES"),"Potwierdź netto całej pozycji",IF(IF('Trades'!J25="NET",IF('Trades'!M25="",FALSE,IF(NOT(ISNUMBER('Trades'!M25)),TRUE,OR('Trades'!M25&lt;0,'Trades'!M25&gt;1000000000,ROUND('Trades'!M25,2)&lt;&gt;'Trades'!M25))),FALSE),"Kwoty: do 2 miejsc po przecinku; wartość bezwzględna wpisu ≤ 1 000 000 000.",IF(IF('Trades'!J25="NET",IF('Trades'!N25="",FALSE,IF(NOT(ISNUMBER('Trades'!N25)),TRUE,OR('Trades'!N25&lt;0,'Trades'!N25&gt;1000000000,ROUND('Trades'!N25,2)&lt;&gt;'Trades'!N25))),FALSE),"Kwoty: do 2 miejsc po przecinku; wartość bezwzględna wpisu ≤ 1 000 000 000.",IF(IF('Trades'!J25="NET",IF('Trades'!O25="",FALSE,IF(NOT(ISNUMBER('Trades'!O25)),TRUE,OR(ABS('Trades'!O25)&gt;1000000000,ROUND('Trades'!O25,2)&lt;&gt;'Trades'!O25))),FALSE),"Kwoty: do 2 miejsc po przecinku; wartość bezwzględna wpisu ≤ 1 000 000 000.",IF(AND('Trades'!J25="GROSS",NOT(ISNUMBER('Trades'!M25))),"Podaj prowizję, także zero",IF(AND('Trades'!J25="GROSS",'Trades'!M25&lt;0),"Prowizja nie może być ujemna",IF(AND('Trades'!J25="GROSS",NOT(ISNUMBER('Trades'!N25))),"Podaj pozostałe opłaty, także zero",IF(AND('Trades'!J25="GROSS",'Trades'!N25&lt;0),"Opłaty nie mogą być ujemne",IF(AND('Trades'!J25="GROSS",NOT(ISNUMBER('Trades'!O25))),"Podaj finansowanie ze znakiem, także zero",IF(AND('Trades'!J25="GROSS",NOT(ISNUMBER(F25))),"Podaj P&amp;L brutto każdego wyjścia",IF(IF('Trades'!J25="NET",OR(ABS('Trades'!L25)&gt;1000000000,ROUND('Trades'!L25,2)&lt;&gt;'Trades'!L25),FALSE),"Kwoty: do 2 miejsc po przecinku; wartość bezwzględna wpisu ≤ 1 000 000 000.",IF(IF('Trades'!J25="GROSS",OR(ABS('Trades'!M25)&gt;1000000000,ABS('Trades'!N25)&gt;1000000000,ABS('Trades'!O25)&gt;1000000000,ROUND('Trades'!M25,2)&lt;&gt;'Trades'!M25,ROUND('Trades'!N25,2)&lt;&gt;'Trades'!N25,ROUND('Trades'!O25,2)&lt;&gt;'Trades'!O25),FALSE),"Kwoty: do 2 miejsc po przecinku; wartość bezwzględna wpisu ≤ 1 000 000 000.",IF(AND('Trades'!G25&lt;&gt;"",OR(NOT(ISNUMBER('Trades'!G25)),'Trades'!G25&lt;=0)),"Podaj dodatnią cenę lub pozostaw puste",IF(AND('Trades'!H25&lt;&gt;"",OR(NOT(ISNUMBER('Trades'!H25)),'Trades'!H25&lt;=0)),"Podaj dodatnią cenę lub pozostaw puste","")))))))))))))))))))))))))))))))))))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b.d.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b.d.",IF(OR(O25=0,COUNTIFS('Exits'!$B$9:$B$608,'Trades'!A25,'Exits'!$G$9:$G$608,-1)&gt;0),"b.d.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b.d.",IF(AND(O25&gt;0,SUMIFS('Exits'!$J$9:$J$608,'Exits'!$B$9:$B$608,'Trades'!A25)=O25),ROUND(SUMIFS('Exits'!$F$9:$F$608,'Exits'!$B$9:$B$608,'Trades'!A25),2),"b.d.")))</x:f>
      </x:c>
      <x:c r="G25" s="30" t="str">
        <x:f>IF(P25=0,"",IF(K25&lt;&gt;1,"b.d.",IF('Trades'!J25="NET",'Trades'!L25,ROUND(F25-'Trades'!M25-'Trades'!N25+'Trades'!O25,2))))</x:f>
      </x:c>
      <x:c r="H25" s="31" t="str">
        <x:f>IF(P25=0,"",IF(N25=1,G25/'Trades'!P25,"b.d."))</x:f>
      </x:c>
      <x:c r="I25" s="33" t="str">
        <x:f>IF(P25=0,"",IF(K25&lt;&gt;1,"Pozycja niezamknięta",IF(NOT(ISNUMBER('Trades'!P25)),"Brak lub błędne ryzyko: dodatnie, ≤ 1 000 000 000, do 2 miejsc po przecinku.",IF(OR('Trades'!P25&lt;=0,'Trades'!P25&gt;1000000000,ROUND('Trades'!P25,2)&lt;&gt;'Trades'!P25),"Brak lub błędne ryzyko: dodatnie, ≤ 1 000 000 000, do 2 miejsc po przecinku.",IF(AND('Trades'!Q25&lt;&gt;"PRICE",'Trades'!Q25&lt;&gt;"ALL_IN"),"Wybierz PRICE lub ALL_IN",IF('Trades'!Q25&lt;&gt;'Summary'!$K$4,"Wybrano inną podstawę","Zapisane"))))))</x:f>
      </x:c>
      <x:c r="J25" s="33" t="str">
        <x:f>IF(P25=0,"",IF('Summary'!$H$6="Sprawdź daty filtra","Sprawdź daty filtra",IF(L25=1,"Uwzględniona",IF(K25=1,"Poza okresem","Nieuwzględniona"))))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IF(OR(K25&lt;&gt;1,'Summary'!$H$6="Sprawdź daty filtra"),0,IF(AND(OR('Summary'!$B$6="",E25&gt;='Summary'!$B$6),OR('Summary'!$E$6="",E25&lt;'Summary'!$E$6+1)),1,0))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IF(K26=0,"",CHOOSE(K26,"Zamknięta","Otwarta","Niepełna / błędna","Nieobsługiwana"))</x:f>
      </x:c>
      <x:c r="C26" s="33" t="str">
        <x:f>IF(P26=0,"",IF('Trades'!I26="UNSUPPORTED","Dobieranie / odwrócenia nie są obsługiwane",IF('Trades'!A26="","Podaj ID transakcji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: tekst zaczynający się od A–Z, do 64 znaków; bez *, ?, ~, =, &lt; i &gt;. Przykład: T-001.",IF(COUNTIFS('Trades'!$A$9:$A$208,'Trades'!A26)&lt;&gt;1,"ID transakcji się powtarza",IF('Trades'!B26="","Podaj instrument",IF(AND('Trades'!C26&lt;&gt;"LONG",'Trades'!C26&lt;&gt;"SHORT"),"Wybierz LONG lub SHORT",IF(NOT(ISNUMBER('Trades'!D26)),"Podaj prawidłowy czas otwarcia",IF(OR('Trades'!D26&lt;1,'Trades'!D26&gt;2958465),"Podaj prawidłowy czas otwarcia",IF(NOT(ISNUMBER('Trades'!E26)),"Podaj dodatnią początkową ilość",IF(OR('Trades'!E26&lt;=0,'Trades'!E26&gt;1000000,ROUND('Trades'!E26,8)&lt;&gt;'Trades'!E26),"Podaj dodatnią początkową ilość",IF('Trades'!F26="","Podaj jednostkę ilości",IF(AND('Trades'!I26&lt;&gt;"OPEN",'Trades'!I26&lt;&gt;"CLOSED"),"Wybierz OPEN lub CLOSED",IF(AND('Trades'!J26&lt;&gt;"NET",'Trades'!J26&lt;&gt;"GROSS"),"Wybierz NET lub GROSS",IF(COUNTIFS('Exits'!$B$9:$B$608,'Trades'!A26,'Exits'!$G$9:$G$608,-1)&gt;0,"Sprawdź powiązane wyjścia",IF(D26&gt;'Trades'!E26,"Zamknięta ilość przekracza początkową",IF(AND('Trades'!I26="OPEN",D26='Trades'!E26),"OPEN jest sprzeczne z zerową pozostałą ilością",IF('Trades'!I26="OPEN","",IF(O26=0,"Dodaj wyjście w Exits",IF(D26&lt;&gt;'Trades'!E26,"CLOSED wymaga zamknięcia całej ilości",IF(AND('Trades'!J26="NET",NOT(ISNUMBER('Trades'!L26))),"Podaj uzgodnione netto całej pozycji",IF(AND('Trades'!J26="NET",'Trades'!K26&lt;&gt;"YES"),"Potwierdź netto całej pozycji",IF(IF('Trades'!J26="NET",IF('Trades'!M26="",FALSE,IF(NOT(ISNUMBER('Trades'!M26)),TRUE,OR('Trades'!M26&lt;0,'Trades'!M26&gt;1000000000,ROUND('Trades'!M26,2)&lt;&gt;'Trades'!M26))),FALSE),"Kwoty: do 2 miejsc po przecinku; wartość bezwzględna wpisu ≤ 1 000 000 000.",IF(IF('Trades'!J26="NET",IF('Trades'!N26="",FALSE,IF(NOT(ISNUMBER('Trades'!N26)),TRUE,OR('Trades'!N26&lt;0,'Trades'!N26&gt;1000000000,ROUND('Trades'!N26,2)&lt;&gt;'Trades'!N26))),FALSE),"Kwoty: do 2 miejsc po przecinku; wartość bezwzględna wpisu ≤ 1 000 000 000.",IF(IF('Trades'!J26="NET",IF('Trades'!O26="",FALSE,IF(NOT(ISNUMBER('Trades'!O26)),TRUE,OR(ABS('Trades'!O26)&gt;1000000000,ROUND('Trades'!O26,2)&lt;&gt;'Trades'!O26))),FALSE),"Kwoty: do 2 miejsc po przecinku; wartość bezwzględna wpisu ≤ 1 000 000 000.",IF(AND('Trades'!J26="GROSS",NOT(ISNUMBER('Trades'!M26))),"Podaj prowizję, także zero",IF(AND('Trades'!J26="GROSS",'Trades'!M26&lt;0),"Prowizja nie może być ujemna",IF(AND('Trades'!J26="GROSS",NOT(ISNUMBER('Trades'!N26))),"Podaj pozostałe opłaty, także zero",IF(AND('Trades'!J26="GROSS",'Trades'!N26&lt;0),"Opłaty nie mogą być ujemne",IF(AND('Trades'!J26="GROSS",NOT(ISNUMBER('Trades'!O26))),"Podaj finansowanie ze znakiem, także zero",IF(AND('Trades'!J26="GROSS",NOT(ISNUMBER(F26))),"Podaj P&amp;L brutto każdego wyjścia",IF(IF('Trades'!J26="NET",OR(ABS('Trades'!L26)&gt;1000000000,ROUND('Trades'!L26,2)&lt;&gt;'Trades'!L26),FALSE),"Kwoty: do 2 miejsc po przecinku; wartość bezwzględna wpisu ≤ 1 000 000 000.",IF(IF('Trades'!J26="GROSS",OR(ABS('Trades'!M26)&gt;1000000000,ABS('Trades'!N26)&gt;1000000000,ABS('Trades'!O26)&gt;1000000000,ROUND('Trades'!M26,2)&lt;&gt;'Trades'!M26,ROUND('Trades'!N26,2)&lt;&gt;'Trades'!N26,ROUND('Trades'!O26,2)&lt;&gt;'Trades'!O26),FALSE),"Kwoty: do 2 miejsc po przecinku; wartość bezwzględna wpisu ≤ 1 000 000 000.",IF(AND('Trades'!G26&lt;&gt;"",OR(NOT(ISNUMBER('Trades'!G26)),'Trades'!G26&lt;=0)),"Podaj dodatnią cenę lub pozostaw puste",IF(AND('Trades'!H26&lt;&gt;"",OR(NOT(ISNUMBER('Trades'!H26)),'Trades'!H26&lt;=0)),"Podaj dodatnią cenę lub pozostaw puste","")))))))))))))))))))))))))))))))))))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b.d.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b.d.",IF(OR(O26=0,COUNTIFS('Exits'!$B$9:$B$608,'Trades'!A26,'Exits'!$G$9:$G$608,-1)&gt;0),"b.d.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b.d.",IF(AND(O26&gt;0,SUMIFS('Exits'!$J$9:$J$608,'Exits'!$B$9:$B$608,'Trades'!A26)=O26),ROUND(SUMIFS('Exits'!$F$9:$F$608,'Exits'!$B$9:$B$608,'Trades'!A26),2),"b.d.")))</x:f>
      </x:c>
      <x:c r="G26" s="30" t="str">
        <x:f>IF(P26=0,"",IF(K26&lt;&gt;1,"b.d.",IF('Trades'!J26="NET",'Trades'!L26,ROUND(F26-'Trades'!M26-'Trades'!N26+'Trades'!O26,2))))</x:f>
      </x:c>
      <x:c r="H26" s="31" t="str">
        <x:f>IF(P26=0,"",IF(N26=1,G26/'Trades'!P26,"b.d."))</x:f>
      </x:c>
      <x:c r="I26" s="33" t="str">
        <x:f>IF(P26=0,"",IF(K26&lt;&gt;1,"Pozycja niezamknięta",IF(NOT(ISNUMBER('Trades'!P26)),"Brak lub błędne ryzyko: dodatnie, ≤ 1 000 000 000, do 2 miejsc po przecinku.",IF(OR('Trades'!P26&lt;=0,'Trades'!P26&gt;1000000000,ROUND('Trades'!P26,2)&lt;&gt;'Trades'!P26),"Brak lub błędne ryzyko: dodatnie, ≤ 1 000 000 000, do 2 miejsc po przecinku.",IF(AND('Trades'!Q26&lt;&gt;"PRICE",'Trades'!Q26&lt;&gt;"ALL_IN"),"Wybierz PRICE lub ALL_IN",IF('Trades'!Q26&lt;&gt;'Summary'!$K$4,"Wybrano inną podstawę","Zapisane"))))))</x:f>
      </x:c>
      <x:c r="J26" s="33" t="str">
        <x:f>IF(P26=0,"",IF('Summary'!$H$6="Sprawdź daty filtra","Sprawdź daty filtra",IF(L26=1,"Uwzględniona",IF(K26=1,"Poza okresem","Nieuwzględniona"))))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IF(OR(K26&lt;&gt;1,'Summary'!$H$6="Sprawdź daty filtra"),0,IF(AND(OR('Summary'!$B$6="",E26&gt;='Summary'!$B$6),OR('Summary'!$E$6="",E26&lt;'Summary'!$E$6+1)),1,0))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IF(K27=0,"",CHOOSE(K27,"Zamknięta","Otwarta","Niepełna / błędna","Nieobsługiwana"))</x:f>
      </x:c>
      <x:c r="C27" s="33" t="str">
        <x:f>IF(P27=0,"",IF('Trades'!I27="UNSUPPORTED","Dobieranie / odwrócenia nie są obsługiwane",IF('Trades'!A27="","Podaj ID transakcji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: tekst zaczynający się od A–Z, do 64 znaków; bez *, ?, ~, =, &lt; i &gt;. Przykład: T-001.",IF(COUNTIFS('Trades'!$A$9:$A$208,'Trades'!A27)&lt;&gt;1,"ID transakcji się powtarza",IF('Trades'!B27="","Podaj instrument",IF(AND('Trades'!C27&lt;&gt;"LONG",'Trades'!C27&lt;&gt;"SHORT"),"Wybierz LONG lub SHORT",IF(NOT(ISNUMBER('Trades'!D27)),"Podaj prawidłowy czas otwarcia",IF(OR('Trades'!D27&lt;1,'Trades'!D27&gt;2958465),"Podaj prawidłowy czas otwarcia",IF(NOT(ISNUMBER('Trades'!E27)),"Podaj dodatnią początkową ilość",IF(OR('Trades'!E27&lt;=0,'Trades'!E27&gt;1000000,ROUND('Trades'!E27,8)&lt;&gt;'Trades'!E27),"Podaj dodatnią początkową ilość",IF('Trades'!F27="","Podaj jednostkę ilości",IF(AND('Trades'!I27&lt;&gt;"OPEN",'Trades'!I27&lt;&gt;"CLOSED"),"Wybierz OPEN lub CLOSED",IF(AND('Trades'!J27&lt;&gt;"NET",'Trades'!J27&lt;&gt;"GROSS"),"Wybierz NET lub GROSS",IF(COUNTIFS('Exits'!$B$9:$B$608,'Trades'!A27,'Exits'!$G$9:$G$608,-1)&gt;0,"Sprawdź powiązane wyjścia",IF(D27&gt;'Trades'!E27,"Zamknięta ilość przekracza początkową",IF(AND('Trades'!I27="OPEN",D27='Trades'!E27),"OPEN jest sprzeczne z zerową pozostałą ilością",IF('Trades'!I27="OPEN","",IF(O27=0,"Dodaj wyjście w Exits",IF(D27&lt;&gt;'Trades'!E27,"CLOSED wymaga zamknięcia całej ilości",IF(AND('Trades'!J27="NET",NOT(ISNUMBER('Trades'!L27))),"Podaj uzgodnione netto całej pozycji",IF(AND('Trades'!J27="NET",'Trades'!K27&lt;&gt;"YES"),"Potwierdź netto całej pozycji",IF(IF('Trades'!J27="NET",IF('Trades'!M27="",FALSE,IF(NOT(ISNUMBER('Trades'!M27)),TRUE,OR('Trades'!M27&lt;0,'Trades'!M27&gt;1000000000,ROUND('Trades'!M27,2)&lt;&gt;'Trades'!M27))),FALSE),"Kwoty: do 2 miejsc po przecinku; wartość bezwzględna wpisu ≤ 1 000 000 000.",IF(IF('Trades'!J27="NET",IF('Trades'!N27="",FALSE,IF(NOT(ISNUMBER('Trades'!N27)),TRUE,OR('Trades'!N27&lt;0,'Trades'!N27&gt;1000000000,ROUND('Trades'!N27,2)&lt;&gt;'Trades'!N27))),FALSE),"Kwoty: do 2 miejsc po przecinku; wartość bezwzględna wpisu ≤ 1 000 000 000.",IF(IF('Trades'!J27="NET",IF('Trades'!O27="",FALSE,IF(NOT(ISNUMBER('Trades'!O27)),TRUE,OR(ABS('Trades'!O27)&gt;1000000000,ROUND('Trades'!O27,2)&lt;&gt;'Trades'!O27))),FALSE),"Kwoty: do 2 miejsc po przecinku; wartość bezwzględna wpisu ≤ 1 000 000 000.",IF(AND('Trades'!J27="GROSS",NOT(ISNUMBER('Trades'!M27))),"Podaj prowizję, także zero",IF(AND('Trades'!J27="GROSS",'Trades'!M27&lt;0),"Prowizja nie może być ujemna",IF(AND('Trades'!J27="GROSS",NOT(ISNUMBER('Trades'!N27))),"Podaj pozostałe opłaty, także zero",IF(AND('Trades'!J27="GROSS",'Trades'!N27&lt;0),"Opłaty nie mogą być ujemne",IF(AND('Trades'!J27="GROSS",NOT(ISNUMBER('Trades'!O27))),"Podaj finansowanie ze znakiem, także zero",IF(AND('Trades'!J27="GROSS",NOT(ISNUMBER(F27))),"Podaj P&amp;L brutto każdego wyjścia",IF(IF('Trades'!J27="NET",OR(ABS('Trades'!L27)&gt;1000000000,ROUND('Trades'!L27,2)&lt;&gt;'Trades'!L27),FALSE),"Kwoty: do 2 miejsc po przecinku; wartość bezwzględna wpisu ≤ 1 000 000 000.",IF(IF('Trades'!J27="GROSS",OR(ABS('Trades'!M27)&gt;1000000000,ABS('Trades'!N27)&gt;1000000000,ABS('Trades'!O27)&gt;1000000000,ROUND('Trades'!M27,2)&lt;&gt;'Trades'!M27,ROUND('Trades'!N27,2)&lt;&gt;'Trades'!N27,ROUND('Trades'!O27,2)&lt;&gt;'Trades'!O27),FALSE),"Kwoty: do 2 miejsc po przecinku; wartość bezwzględna wpisu ≤ 1 000 000 000.",IF(AND('Trades'!G27&lt;&gt;"",OR(NOT(ISNUMBER('Trades'!G27)),'Trades'!G27&lt;=0)),"Podaj dodatnią cenę lub pozostaw puste",IF(AND('Trades'!H27&lt;&gt;"",OR(NOT(ISNUMBER('Trades'!H27)),'Trades'!H27&lt;=0)),"Podaj dodatnią cenę lub pozostaw puste","")))))))))))))))))))))))))))))))))))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b.d.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b.d.",IF(OR(O27=0,COUNTIFS('Exits'!$B$9:$B$608,'Trades'!A27,'Exits'!$G$9:$G$608,-1)&gt;0),"b.d.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b.d.",IF(AND(O27&gt;0,SUMIFS('Exits'!$J$9:$J$608,'Exits'!$B$9:$B$608,'Trades'!A27)=O27),ROUND(SUMIFS('Exits'!$F$9:$F$608,'Exits'!$B$9:$B$608,'Trades'!A27),2),"b.d.")))</x:f>
      </x:c>
      <x:c r="G27" s="30" t="str">
        <x:f>IF(P27=0,"",IF(K27&lt;&gt;1,"b.d.",IF('Trades'!J27="NET",'Trades'!L27,ROUND(F27-'Trades'!M27-'Trades'!N27+'Trades'!O27,2))))</x:f>
      </x:c>
      <x:c r="H27" s="31" t="str">
        <x:f>IF(P27=0,"",IF(N27=1,G27/'Trades'!P27,"b.d."))</x:f>
      </x:c>
      <x:c r="I27" s="33" t="str">
        <x:f>IF(P27=0,"",IF(K27&lt;&gt;1,"Pozycja niezamknięta",IF(NOT(ISNUMBER('Trades'!P27)),"Brak lub błędne ryzyko: dodatnie, ≤ 1 000 000 000, do 2 miejsc po przecinku.",IF(OR('Trades'!P27&lt;=0,'Trades'!P27&gt;1000000000,ROUND('Trades'!P27,2)&lt;&gt;'Trades'!P27),"Brak lub błędne ryzyko: dodatnie, ≤ 1 000 000 000, do 2 miejsc po przecinku.",IF(AND('Trades'!Q27&lt;&gt;"PRICE",'Trades'!Q27&lt;&gt;"ALL_IN"),"Wybierz PRICE lub ALL_IN",IF('Trades'!Q27&lt;&gt;'Summary'!$K$4,"Wybrano inną podstawę","Zapisane"))))))</x:f>
      </x:c>
      <x:c r="J27" s="33" t="str">
        <x:f>IF(P27=0,"",IF('Summary'!$H$6="Sprawdź daty filtra","Sprawdź daty filtra",IF(L27=1,"Uwzględniona",IF(K27=1,"Poza okresem","Nieuwzględniona"))))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IF(OR(K27&lt;&gt;1,'Summary'!$H$6="Sprawdź daty filtra"),0,IF(AND(OR('Summary'!$B$6="",E27&gt;='Summary'!$B$6),OR('Summary'!$E$6="",E27&lt;'Summary'!$E$6+1)),1,0))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IF(K28=0,"",CHOOSE(K28,"Zamknięta","Otwarta","Niepełna / błędna","Nieobsługiwana"))</x:f>
      </x:c>
      <x:c r="C28" s="33" t="str">
        <x:f>IF(P28=0,"",IF('Trades'!I28="UNSUPPORTED","Dobieranie / odwrócenia nie są obsługiwane",IF('Trades'!A28="","Podaj ID transakcji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: tekst zaczynający się od A–Z, do 64 znaków; bez *, ?, ~, =, &lt; i &gt;. Przykład: T-001.",IF(COUNTIFS('Trades'!$A$9:$A$208,'Trades'!A28)&lt;&gt;1,"ID transakcji się powtarza",IF('Trades'!B28="","Podaj instrument",IF(AND('Trades'!C28&lt;&gt;"LONG",'Trades'!C28&lt;&gt;"SHORT"),"Wybierz LONG lub SHORT",IF(NOT(ISNUMBER('Trades'!D28)),"Podaj prawidłowy czas otwarcia",IF(OR('Trades'!D28&lt;1,'Trades'!D28&gt;2958465),"Podaj prawidłowy czas otwarcia",IF(NOT(ISNUMBER('Trades'!E28)),"Podaj dodatnią początkową ilość",IF(OR('Trades'!E28&lt;=0,'Trades'!E28&gt;1000000,ROUND('Trades'!E28,8)&lt;&gt;'Trades'!E28),"Podaj dodatnią początkową ilość",IF('Trades'!F28="","Podaj jednostkę ilości",IF(AND('Trades'!I28&lt;&gt;"OPEN",'Trades'!I28&lt;&gt;"CLOSED"),"Wybierz OPEN lub CLOSED",IF(AND('Trades'!J28&lt;&gt;"NET",'Trades'!J28&lt;&gt;"GROSS"),"Wybierz NET lub GROSS",IF(COUNTIFS('Exits'!$B$9:$B$608,'Trades'!A28,'Exits'!$G$9:$G$608,-1)&gt;0,"Sprawdź powiązane wyjścia",IF(D28&gt;'Trades'!E28,"Zamknięta ilość przekracza początkową",IF(AND('Trades'!I28="OPEN",D28='Trades'!E28),"OPEN jest sprzeczne z zerową pozostałą ilością",IF('Trades'!I28="OPEN","",IF(O28=0,"Dodaj wyjście w Exits",IF(D28&lt;&gt;'Trades'!E28,"CLOSED wymaga zamknięcia całej ilości",IF(AND('Trades'!J28="NET",NOT(ISNUMBER('Trades'!L28))),"Podaj uzgodnione netto całej pozycji",IF(AND('Trades'!J28="NET",'Trades'!K28&lt;&gt;"YES"),"Potwierdź netto całej pozycji",IF(IF('Trades'!J28="NET",IF('Trades'!M28="",FALSE,IF(NOT(ISNUMBER('Trades'!M28)),TRUE,OR('Trades'!M28&lt;0,'Trades'!M28&gt;1000000000,ROUND('Trades'!M28,2)&lt;&gt;'Trades'!M28))),FALSE),"Kwoty: do 2 miejsc po przecinku; wartość bezwzględna wpisu ≤ 1 000 000 000.",IF(IF('Trades'!J28="NET",IF('Trades'!N28="",FALSE,IF(NOT(ISNUMBER('Trades'!N28)),TRUE,OR('Trades'!N28&lt;0,'Trades'!N28&gt;1000000000,ROUND('Trades'!N28,2)&lt;&gt;'Trades'!N28))),FALSE),"Kwoty: do 2 miejsc po przecinku; wartość bezwzględna wpisu ≤ 1 000 000 000.",IF(IF('Trades'!J28="NET",IF('Trades'!O28="",FALSE,IF(NOT(ISNUMBER('Trades'!O28)),TRUE,OR(ABS('Trades'!O28)&gt;1000000000,ROUND('Trades'!O28,2)&lt;&gt;'Trades'!O28))),FALSE),"Kwoty: do 2 miejsc po przecinku; wartość bezwzględna wpisu ≤ 1 000 000 000.",IF(AND('Trades'!J28="GROSS",NOT(ISNUMBER('Trades'!M28))),"Podaj prowizję, także zero",IF(AND('Trades'!J28="GROSS",'Trades'!M28&lt;0),"Prowizja nie może być ujemna",IF(AND('Trades'!J28="GROSS",NOT(ISNUMBER('Trades'!N28))),"Podaj pozostałe opłaty, także zero",IF(AND('Trades'!J28="GROSS",'Trades'!N28&lt;0),"Opłaty nie mogą być ujemne",IF(AND('Trades'!J28="GROSS",NOT(ISNUMBER('Trades'!O28))),"Podaj finansowanie ze znakiem, także zero",IF(AND('Trades'!J28="GROSS",NOT(ISNUMBER(F28))),"Podaj P&amp;L brutto każdego wyjścia",IF(IF('Trades'!J28="NET",OR(ABS('Trades'!L28)&gt;1000000000,ROUND('Trades'!L28,2)&lt;&gt;'Trades'!L28),FALSE),"Kwoty: do 2 miejsc po przecinku; wartość bezwzględna wpisu ≤ 1 000 000 000.",IF(IF('Trades'!J28="GROSS",OR(ABS('Trades'!M28)&gt;1000000000,ABS('Trades'!N28)&gt;1000000000,ABS('Trades'!O28)&gt;1000000000,ROUND('Trades'!M28,2)&lt;&gt;'Trades'!M28,ROUND('Trades'!N28,2)&lt;&gt;'Trades'!N28,ROUND('Trades'!O28,2)&lt;&gt;'Trades'!O28),FALSE),"Kwoty: do 2 miejsc po przecinku; wartość bezwzględna wpisu ≤ 1 000 000 000.",IF(AND('Trades'!G28&lt;&gt;"",OR(NOT(ISNUMBER('Trades'!G28)),'Trades'!G28&lt;=0)),"Podaj dodatnią cenę lub pozostaw puste",IF(AND('Trades'!H28&lt;&gt;"",OR(NOT(ISNUMBER('Trades'!H28)),'Trades'!H28&lt;=0)),"Podaj dodatnią cenę lub pozostaw puste","")))))))))))))))))))))))))))))))))))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b.d.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b.d.",IF(OR(O28=0,COUNTIFS('Exits'!$B$9:$B$608,'Trades'!A28,'Exits'!$G$9:$G$608,-1)&gt;0),"b.d.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b.d.",IF(AND(O28&gt;0,SUMIFS('Exits'!$J$9:$J$608,'Exits'!$B$9:$B$608,'Trades'!A28)=O28),ROUND(SUMIFS('Exits'!$F$9:$F$608,'Exits'!$B$9:$B$608,'Trades'!A28),2),"b.d.")))</x:f>
      </x:c>
      <x:c r="G28" s="30" t="str">
        <x:f>IF(P28=0,"",IF(K28&lt;&gt;1,"b.d.",IF('Trades'!J28="NET",'Trades'!L28,ROUND(F28-'Trades'!M28-'Trades'!N28+'Trades'!O28,2))))</x:f>
      </x:c>
      <x:c r="H28" s="31" t="str">
        <x:f>IF(P28=0,"",IF(N28=1,G28/'Trades'!P28,"b.d."))</x:f>
      </x:c>
      <x:c r="I28" s="33" t="str">
        <x:f>IF(P28=0,"",IF(K28&lt;&gt;1,"Pozycja niezamknięta",IF(NOT(ISNUMBER('Trades'!P28)),"Brak lub błędne ryzyko: dodatnie, ≤ 1 000 000 000, do 2 miejsc po przecinku.",IF(OR('Trades'!P28&lt;=0,'Trades'!P28&gt;1000000000,ROUND('Trades'!P28,2)&lt;&gt;'Trades'!P28),"Brak lub błędne ryzyko: dodatnie, ≤ 1 000 000 000, do 2 miejsc po przecinku.",IF(AND('Trades'!Q28&lt;&gt;"PRICE",'Trades'!Q28&lt;&gt;"ALL_IN"),"Wybierz PRICE lub ALL_IN",IF('Trades'!Q28&lt;&gt;'Summary'!$K$4,"Wybrano inną podstawę","Zapisane"))))))</x:f>
      </x:c>
      <x:c r="J28" s="33" t="str">
        <x:f>IF(P28=0,"",IF('Summary'!$H$6="Sprawdź daty filtra","Sprawdź daty filtra",IF(L28=1,"Uwzględniona",IF(K28=1,"Poza okresem","Nieuwzględniona"))))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IF(OR(K28&lt;&gt;1,'Summary'!$H$6="Sprawdź daty filtra"),0,IF(AND(OR('Summary'!$B$6="",E28&gt;='Summary'!$B$6),OR('Summary'!$E$6="",E28&lt;'Summary'!$E$6+1)),1,0))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IF(K29=0,"",CHOOSE(K29,"Zamknięta","Otwarta","Niepełna / błędna","Nieobsługiwana"))</x:f>
      </x:c>
      <x:c r="C29" s="33" t="str">
        <x:f>IF(P29=0,"",IF('Trades'!I29="UNSUPPORTED","Dobieranie / odwrócenia nie są obsługiwane",IF('Trades'!A29="","Podaj ID transakcji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: tekst zaczynający się od A–Z, do 64 znaków; bez *, ?, ~, =, &lt; i &gt;. Przykład: T-001.",IF(COUNTIFS('Trades'!$A$9:$A$208,'Trades'!A29)&lt;&gt;1,"ID transakcji się powtarza",IF('Trades'!B29="","Podaj instrument",IF(AND('Trades'!C29&lt;&gt;"LONG",'Trades'!C29&lt;&gt;"SHORT"),"Wybierz LONG lub SHORT",IF(NOT(ISNUMBER('Trades'!D29)),"Podaj prawidłowy czas otwarcia",IF(OR('Trades'!D29&lt;1,'Trades'!D29&gt;2958465),"Podaj prawidłowy czas otwarcia",IF(NOT(ISNUMBER('Trades'!E29)),"Podaj dodatnią początkową ilość",IF(OR('Trades'!E29&lt;=0,'Trades'!E29&gt;1000000,ROUND('Trades'!E29,8)&lt;&gt;'Trades'!E29),"Podaj dodatnią początkową ilość",IF('Trades'!F29="","Podaj jednostkę ilości",IF(AND('Trades'!I29&lt;&gt;"OPEN",'Trades'!I29&lt;&gt;"CLOSED"),"Wybierz OPEN lub CLOSED",IF(AND('Trades'!J29&lt;&gt;"NET",'Trades'!J29&lt;&gt;"GROSS"),"Wybierz NET lub GROSS",IF(COUNTIFS('Exits'!$B$9:$B$608,'Trades'!A29,'Exits'!$G$9:$G$608,-1)&gt;0,"Sprawdź powiązane wyjścia",IF(D29&gt;'Trades'!E29,"Zamknięta ilość przekracza początkową",IF(AND('Trades'!I29="OPEN",D29='Trades'!E29),"OPEN jest sprzeczne z zerową pozostałą ilością",IF('Trades'!I29="OPEN","",IF(O29=0,"Dodaj wyjście w Exits",IF(D29&lt;&gt;'Trades'!E29,"CLOSED wymaga zamknięcia całej ilości",IF(AND('Trades'!J29="NET",NOT(ISNUMBER('Trades'!L29))),"Podaj uzgodnione netto całej pozycji",IF(AND('Trades'!J29="NET",'Trades'!K29&lt;&gt;"YES"),"Potwierdź netto całej pozycji",IF(IF('Trades'!J29="NET",IF('Trades'!M29="",FALSE,IF(NOT(ISNUMBER('Trades'!M29)),TRUE,OR('Trades'!M29&lt;0,'Trades'!M29&gt;1000000000,ROUND('Trades'!M29,2)&lt;&gt;'Trades'!M29))),FALSE),"Kwoty: do 2 miejsc po przecinku; wartość bezwzględna wpisu ≤ 1 000 000 000.",IF(IF('Trades'!J29="NET",IF('Trades'!N29="",FALSE,IF(NOT(ISNUMBER('Trades'!N29)),TRUE,OR('Trades'!N29&lt;0,'Trades'!N29&gt;1000000000,ROUND('Trades'!N29,2)&lt;&gt;'Trades'!N29))),FALSE),"Kwoty: do 2 miejsc po przecinku; wartość bezwzględna wpisu ≤ 1 000 000 000.",IF(IF('Trades'!J29="NET",IF('Trades'!O29="",FALSE,IF(NOT(ISNUMBER('Trades'!O29)),TRUE,OR(ABS('Trades'!O29)&gt;1000000000,ROUND('Trades'!O29,2)&lt;&gt;'Trades'!O29))),FALSE),"Kwoty: do 2 miejsc po przecinku; wartość bezwzględna wpisu ≤ 1 000 000 000.",IF(AND('Trades'!J29="GROSS",NOT(ISNUMBER('Trades'!M29))),"Podaj prowizję, także zero",IF(AND('Trades'!J29="GROSS",'Trades'!M29&lt;0),"Prowizja nie może być ujemna",IF(AND('Trades'!J29="GROSS",NOT(ISNUMBER('Trades'!N29))),"Podaj pozostałe opłaty, także zero",IF(AND('Trades'!J29="GROSS",'Trades'!N29&lt;0),"Opłaty nie mogą być ujemne",IF(AND('Trades'!J29="GROSS",NOT(ISNUMBER('Trades'!O29))),"Podaj finansowanie ze znakiem, także zero",IF(AND('Trades'!J29="GROSS",NOT(ISNUMBER(F29))),"Podaj P&amp;L brutto każdego wyjścia",IF(IF('Trades'!J29="NET",OR(ABS('Trades'!L29)&gt;1000000000,ROUND('Trades'!L29,2)&lt;&gt;'Trades'!L29),FALSE),"Kwoty: do 2 miejsc po przecinku; wartość bezwzględna wpisu ≤ 1 000 000 000.",IF(IF('Trades'!J29="GROSS",OR(ABS('Trades'!M29)&gt;1000000000,ABS('Trades'!N29)&gt;1000000000,ABS('Trades'!O29)&gt;1000000000,ROUND('Trades'!M29,2)&lt;&gt;'Trades'!M29,ROUND('Trades'!N29,2)&lt;&gt;'Trades'!N29,ROUND('Trades'!O29,2)&lt;&gt;'Trades'!O29),FALSE),"Kwoty: do 2 miejsc po przecinku; wartość bezwzględna wpisu ≤ 1 000 000 000.",IF(AND('Trades'!G29&lt;&gt;"",OR(NOT(ISNUMBER('Trades'!G29)),'Trades'!G29&lt;=0)),"Podaj dodatnią cenę lub pozostaw puste",IF(AND('Trades'!H29&lt;&gt;"",OR(NOT(ISNUMBER('Trades'!H29)),'Trades'!H29&lt;=0)),"Podaj dodatnią cenę lub pozostaw puste","")))))))))))))))))))))))))))))))))))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b.d.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b.d.",IF(OR(O29=0,COUNTIFS('Exits'!$B$9:$B$608,'Trades'!A29,'Exits'!$G$9:$G$608,-1)&gt;0),"b.d.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b.d.",IF(AND(O29&gt;0,SUMIFS('Exits'!$J$9:$J$608,'Exits'!$B$9:$B$608,'Trades'!A29)=O29),ROUND(SUMIFS('Exits'!$F$9:$F$608,'Exits'!$B$9:$B$608,'Trades'!A29),2),"b.d.")))</x:f>
      </x:c>
      <x:c r="G29" s="30" t="str">
        <x:f>IF(P29=0,"",IF(K29&lt;&gt;1,"b.d.",IF('Trades'!J29="NET",'Trades'!L29,ROUND(F29-'Trades'!M29-'Trades'!N29+'Trades'!O29,2))))</x:f>
      </x:c>
      <x:c r="H29" s="31" t="str">
        <x:f>IF(P29=0,"",IF(N29=1,G29/'Trades'!P29,"b.d."))</x:f>
      </x:c>
      <x:c r="I29" s="33" t="str">
        <x:f>IF(P29=0,"",IF(K29&lt;&gt;1,"Pozycja niezamknięta",IF(NOT(ISNUMBER('Trades'!P29)),"Brak lub błędne ryzyko: dodatnie, ≤ 1 000 000 000, do 2 miejsc po przecinku.",IF(OR('Trades'!P29&lt;=0,'Trades'!P29&gt;1000000000,ROUND('Trades'!P29,2)&lt;&gt;'Trades'!P29),"Brak lub błędne ryzyko: dodatnie, ≤ 1 000 000 000, do 2 miejsc po przecinku.",IF(AND('Trades'!Q29&lt;&gt;"PRICE",'Trades'!Q29&lt;&gt;"ALL_IN"),"Wybierz PRICE lub ALL_IN",IF('Trades'!Q29&lt;&gt;'Summary'!$K$4,"Wybrano inną podstawę","Zapisane"))))))</x:f>
      </x:c>
      <x:c r="J29" s="33" t="str">
        <x:f>IF(P29=0,"",IF('Summary'!$H$6="Sprawdź daty filtra","Sprawdź daty filtra",IF(L29=1,"Uwzględniona",IF(K29=1,"Poza okresem","Nieuwzględniona"))))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IF(OR(K29&lt;&gt;1,'Summary'!$H$6="Sprawdź daty filtra"),0,IF(AND(OR('Summary'!$B$6="",E29&gt;='Summary'!$B$6),OR('Summary'!$E$6="",E29&lt;'Summary'!$E$6+1)),1,0))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IF(K30=0,"",CHOOSE(K30,"Zamknięta","Otwarta","Niepełna / błędna","Nieobsługiwana"))</x:f>
      </x:c>
      <x:c r="C30" s="33" t="str">
        <x:f>IF(P30=0,"",IF('Trades'!I30="UNSUPPORTED","Dobieranie / odwrócenia nie są obsługiwane",IF('Trades'!A30="","Podaj ID transakcji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: tekst zaczynający się od A–Z, do 64 znaków; bez *, ?, ~, =, &lt; i &gt;. Przykład: T-001.",IF(COUNTIFS('Trades'!$A$9:$A$208,'Trades'!A30)&lt;&gt;1,"ID transakcji się powtarza",IF('Trades'!B30="","Podaj instrument",IF(AND('Trades'!C30&lt;&gt;"LONG",'Trades'!C30&lt;&gt;"SHORT"),"Wybierz LONG lub SHORT",IF(NOT(ISNUMBER('Trades'!D30)),"Podaj prawidłowy czas otwarcia",IF(OR('Trades'!D30&lt;1,'Trades'!D30&gt;2958465),"Podaj prawidłowy czas otwarcia",IF(NOT(ISNUMBER('Trades'!E30)),"Podaj dodatnią początkową ilość",IF(OR('Trades'!E30&lt;=0,'Trades'!E30&gt;1000000,ROUND('Trades'!E30,8)&lt;&gt;'Trades'!E30),"Podaj dodatnią początkową ilość",IF('Trades'!F30="","Podaj jednostkę ilości",IF(AND('Trades'!I30&lt;&gt;"OPEN",'Trades'!I30&lt;&gt;"CLOSED"),"Wybierz OPEN lub CLOSED",IF(AND('Trades'!J30&lt;&gt;"NET",'Trades'!J30&lt;&gt;"GROSS"),"Wybierz NET lub GROSS",IF(COUNTIFS('Exits'!$B$9:$B$608,'Trades'!A30,'Exits'!$G$9:$G$608,-1)&gt;0,"Sprawdź powiązane wyjścia",IF(D30&gt;'Trades'!E30,"Zamknięta ilość przekracza początkową",IF(AND('Trades'!I30="OPEN",D30='Trades'!E30),"OPEN jest sprzeczne z zerową pozostałą ilością",IF('Trades'!I30="OPEN","",IF(O30=0,"Dodaj wyjście w Exits",IF(D30&lt;&gt;'Trades'!E30,"CLOSED wymaga zamknięcia całej ilości",IF(AND('Trades'!J30="NET",NOT(ISNUMBER('Trades'!L30))),"Podaj uzgodnione netto całej pozycji",IF(AND('Trades'!J30="NET",'Trades'!K30&lt;&gt;"YES"),"Potwierdź netto całej pozycji",IF(IF('Trades'!J30="NET",IF('Trades'!M30="",FALSE,IF(NOT(ISNUMBER('Trades'!M30)),TRUE,OR('Trades'!M30&lt;0,'Trades'!M30&gt;1000000000,ROUND('Trades'!M30,2)&lt;&gt;'Trades'!M30))),FALSE),"Kwoty: do 2 miejsc po przecinku; wartość bezwzględna wpisu ≤ 1 000 000 000.",IF(IF('Trades'!J30="NET",IF('Trades'!N30="",FALSE,IF(NOT(ISNUMBER('Trades'!N30)),TRUE,OR('Trades'!N30&lt;0,'Trades'!N30&gt;1000000000,ROUND('Trades'!N30,2)&lt;&gt;'Trades'!N30))),FALSE),"Kwoty: do 2 miejsc po przecinku; wartość bezwzględna wpisu ≤ 1 000 000 000.",IF(IF('Trades'!J30="NET",IF('Trades'!O30="",FALSE,IF(NOT(ISNUMBER('Trades'!O30)),TRUE,OR(ABS('Trades'!O30)&gt;1000000000,ROUND('Trades'!O30,2)&lt;&gt;'Trades'!O30))),FALSE),"Kwoty: do 2 miejsc po przecinku; wartość bezwzględna wpisu ≤ 1 000 000 000.",IF(AND('Trades'!J30="GROSS",NOT(ISNUMBER('Trades'!M30))),"Podaj prowizję, także zero",IF(AND('Trades'!J30="GROSS",'Trades'!M30&lt;0),"Prowizja nie może być ujemna",IF(AND('Trades'!J30="GROSS",NOT(ISNUMBER('Trades'!N30))),"Podaj pozostałe opłaty, także zero",IF(AND('Trades'!J30="GROSS",'Trades'!N30&lt;0),"Opłaty nie mogą być ujemne",IF(AND('Trades'!J30="GROSS",NOT(ISNUMBER('Trades'!O30))),"Podaj finansowanie ze znakiem, także zero",IF(AND('Trades'!J30="GROSS",NOT(ISNUMBER(F30))),"Podaj P&amp;L brutto każdego wyjścia",IF(IF('Trades'!J30="NET",OR(ABS('Trades'!L30)&gt;1000000000,ROUND('Trades'!L30,2)&lt;&gt;'Trades'!L30),FALSE),"Kwoty: do 2 miejsc po przecinku; wartość bezwzględna wpisu ≤ 1 000 000 000.",IF(IF('Trades'!J30="GROSS",OR(ABS('Trades'!M30)&gt;1000000000,ABS('Trades'!N30)&gt;1000000000,ABS('Trades'!O30)&gt;1000000000,ROUND('Trades'!M30,2)&lt;&gt;'Trades'!M30,ROUND('Trades'!N30,2)&lt;&gt;'Trades'!N30,ROUND('Trades'!O30,2)&lt;&gt;'Trades'!O30),FALSE),"Kwoty: do 2 miejsc po przecinku; wartość bezwzględna wpisu ≤ 1 000 000 000.",IF(AND('Trades'!G30&lt;&gt;"",OR(NOT(ISNUMBER('Trades'!G30)),'Trades'!G30&lt;=0)),"Podaj dodatnią cenę lub pozostaw puste",IF(AND('Trades'!H30&lt;&gt;"",OR(NOT(ISNUMBER('Trades'!H30)),'Trades'!H30&lt;=0)),"Podaj dodatnią cenę lub pozostaw puste","")))))))))))))))))))))))))))))))))))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b.d.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b.d.",IF(OR(O30=0,COUNTIFS('Exits'!$B$9:$B$608,'Trades'!A30,'Exits'!$G$9:$G$608,-1)&gt;0),"b.d.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b.d.",IF(AND(O30&gt;0,SUMIFS('Exits'!$J$9:$J$608,'Exits'!$B$9:$B$608,'Trades'!A30)=O30),ROUND(SUMIFS('Exits'!$F$9:$F$608,'Exits'!$B$9:$B$608,'Trades'!A30),2),"b.d.")))</x:f>
      </x:c>
      <x:c r="G30" s="30" t="str">
        <x:f>IF(P30=0,"",IF(K30&lt;&gt;1,"b.d.",IF('Trades'!J30="NET",'Trades'!L30,ROUND(F30-'Trades'!M30-'Trades'!N30+'Trades'!O30,2))))</x:f>
      </x:c>
      <x:c r="H30" s="31" t="str">
        <x:f>IF(P30=0,"",IF(N30=1,G30/'Trades'!P30,"b.d."))</x:f>
      </x:c>
      <x:c r="I30" s="33" t="str">
        <x:f>IF(P30=0,"",IF(K30&lt;&gt;1,"Pozycja niezamknięta",IF(NOT(ISNUMBER('Trades'!P30)),"Brak lub błędne ryzyko: dodatnie, ≤ 1 000 000 000, do 2 miejsc po przecinku.",IF(OR('Trades'!P30&lt;=0,'Trades'!P30&gt;1000000000,ROUND('Trades'!P30,2)&lt;&gt;'Trades'!P30),"Brak lub błędne ryzyko: dodatnie, ≤ 1 000 000 000, do 2 miejsc po przecinku.",IF(AND('Trades'!Q30&lt;&gt;"PRICE",'Trades'!Q30&lt;&gt;"ALL_IN"),"Wybierz PRICE lub ALL_IN",IF('Trades'!Q30&lt;&gt;'Summary'!$K$4,"Wybrano inną podstawę","Zapisane"))))))</x:f>
      </x:c>
      <x:c r="J30" s="33" t="str">
        <x:f>IF(P30=0,"",IF('Summary'!$H$6="Sprawdź daty filtra","Sprawdź daty filtra",IF(L30=1,"Uwzględniona",IF(K30=1,"Poza okresem","Nieuwzględniona"))))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IF(OR(K30&lt;&gt;1,'Summary'!$H$6="Sprawdź daty filtra"),0,IF(AND(OR('Summary'!$B$6="",E30&gt;='Summary'!$B$6),OR('Summary'!$E$6="",E30&lt;'Summary'!$E$6+1)),1,0))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IF(K31=0,"",CHOOSE(K31,"Zamknięta","Otwarta","Niepełna / błędna","Nieobsługiwana"))</x:f>
      </x:c>
      <x:c r="C31" s="33" t="str">
        <x:f>IF(P31=0,"",IF('Trades'!I31="UNSUPPORTED","Dobieranie / odwrócenia nie są obsługiwane",IF('Trades'!A31="","Podaj ID transakcji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: tekst zaczynający się od A–Z, do 64 znaków; bez *, ?, ~, =, &lt; i &gt;. Przykład: T-001.",IF(COUNTIFS('Trades'!$A$9:$A$208,'Trades'!A31)&lt;&gt;1,"ID transakcji się powtarza",IF('Trades'!B31="","Podaj instrument",IF(AND('Trades'!C31&lt;&gt;"LONG",'Trades'!C31&lt;&gt;"SHORT"),"Wybierz LONG lub SHORT",IF(NOT(ISNUMBER('Trades'!D31)),"Podaj prawidłowy czas otwarcia",IF(OR('Trades'!D31&lt;1,'Trades'!D31&gt;2958465),"Podaj prawidłowy czas otwarcia",IF(NOT(ISNUMBER('Trades'!E31)),"Podaj dodatnią początkową ilość",IF(OR('Trades'!E31&lt;=0,'Trades'!E31&gt;1000000,ROUND('Trades'!E31,8)&lt;&gt;'Trades'!E31),"Podaj dodatnią początkową ilość",IF('Trades'!F31="","Podaj jednostkę ilości",IF(AND('Trades'!I31&lt;&gt;"OPEN",'Trades'!I31&lt;&gt;"CLOSED"),"Wybierz OPEN lub CLOSED",IF(AND('Trades'!J31&lt;&gt;"NET",'Trades'!J31&lt;&gt;"GROSS"),"Wybierz NET lub GROSS",IF(COUNTIFS('Exits'!$B$9:$B$608,'Trades'!A31,'Exits'!$G$9:$G$608,-1)&gt;0,"Sprawdź powiązane wyjścia",IF(D31&gt;'Trades'!E31,"Zamknięta ilość przekracza początkową",IF(AND('Trades'!I31="OPEN",D31='Trades'!E31),"OPEN jest sprzeczne z zerową pozostałą ilością",IF('Trades'!I31="OPEN","",IF(O31=0,"Dodaj wyjście w Exits",IF(D31&lt;&gt;'Trades'!E31,"CLOSED wymaga zamknięcia całej ilości",IF(AND('Trades'!J31="NET",NOT(ISNUMBER('Trades'!L31))),"Podaj uzgodnione netto całej pozycji",IF(AND('Trades'!J31="NET",'Trades'!K31&lt;&gt;"YES"),"Potwierdź netto całej pozycji",IF(IF('Trades'!J31="NET",IF('Trades'!M31="",FALSE,IF(NOT(ISNUMBER('Trades'!M31)),TRUE,OR('Trades'!M31&lt;0,'Trades'!M31&gt;1000000000,ROUND('Trades'!M31,2)&lt;&gt;'Trades'!M31))),FALSE),"Kwoty: do 2 miejsc po przecinku; wartość bezwzględna wpisu ≤ 1 000 000 000.",IF(IF('Trades'!J31="NET",IF('Trades'!N31="",FALSE,IF(NOT(ISNUMBER('Trades'!N31)),TRUE,OR('Trades'!N31&lt;0,'Trades'!N31&gt;1000000000,ROUND('Trades'!N31,2)&lt;&gt;'Trades'!N31))),FALSE),"Kwoty: do 2 miejsc po przecinku; wartość bezwzględna wpisu ≤ 1 000 000 000.",IF(IF('Trades'!J31="NET",IF('Trades'!O31="",FALSE,IF(NOT(ISNUMBER('Trades'!O31)),TRUE,OR(ABS('Trades'!O31)&gt;1000000000,ROUND('Trades'!O31,2)&lt;&gt;'Trades'!O31))),FALSE),"Kwoty: do 2 miejsc po przecinku; wartość bezwzględna wpisu ≤ 1 000 000 000.",IF(AND('Trades'!J31="GROSS",NOT(ISNUMBER('Trades'!M31))),"Podaj prowizję, także zero",IF(AND('Trades'!J31="GROSS",'Trades'!M31&lt;0),"Prowizja nie może być ujemna",IF(AND('Trades'!J31="GROSS",NOT(ISNUMBER('Trades'!N31))),"Podaj pozostałe opłaty, także zero",IF(AND('Trades'!J31="GROSS",'Trades'!N31&lt;0),"Opłaty nie mogą być ujemne",IF(AND('Trades'!J31="GROSS",NOT(ISNUMBER('Trades'!O31))),"Podaj finansowanie ze znakiem, także zero",IF(AND('Trades'!J31="GROSS",NOT(ISNUMBER(F31))),"Podaj P&amp;L brutto każdego wyjścia",IF(IF('Trades'!J31="NET",OR(ABS('Trades'!L31)&gt;1000000000,ROUND('Trades'!L31,2)&lt;&gt;'Trades'!L31),FALSE),"Kwoty: do 2 miejsc po przecinku; wartość bezwzględna wpisu ≤ 1 000 000 000.",IF(IF('Trades'!J31="GROSS",OR(ABS('Trades'!M31)&gt;1000000000,ABS('Trades'!N31)&gt;1000000000,ABS('Trades'!O31)&gt;1000000000,ROUND('Trades'!M31,2)&lt;&gt;'Trades'!M31,ROUND('Trades'!N31,2)&lt;&gt;'Trades'!N31,ROUND('Trades'!O31,2)&lt;&gt;'Trades'!O31),FALSE),"Kwoty: do 2 miejsc po przecinku; wartość bezwzględna wpisu ≤ 1 000 000 000.",IF(AND('Trades'!G31&lt;&gt;"",OR(NOT(ISNUMBER('Trades'!G31)),'Trades'!G31&lt;=0)),"Podaj dodatnią cenę lub pozostaw puste",IF(AND('Trades'!H31&lt;&gt;"",OR(NOT(ISNUMBER('Trades'!H31)),'Trades'!H31&lt;=0)),"Podaj dodatnią cenę lub pozostaw puste","")))))))))))))))))))))))))))))))))))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b.d.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b.d.",IF(OR(O31=0,COUNTIFS('Exits'!$B$9:$B$608,'Trades'!A31,'Exits'!$G$9:$G$608,-1)&gt;0),"b.d.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b.d.",IF(AND(O31&gt;0,SUMIFS('Exits'!$J$9:$J$608,'Exits'!$B$9:$B$608,'Trades'!A31)=O31),ROUND(SUMIFS('Exits'!$F$9:$F$608,'Exits'!$B$9:$B$608,'Trades'!A31),2),"b.d.")))</x:f>
      </x:c>
      <x:c r="G31" s="30" t="str">
        <x:f>IF(P31=0,"",IF(K31&lt;&gt;1,"b.d.",IF('Trades'!J31="NET",'Trades'!L31,ROUND(F31-'Trades'!M31-'Trades'!N31+'Trades'!O31,2))))</x:f>
      </x:c>
      <x:c r="H31" s="31" t="str">
        <x:f>IF(P31=0,"",IF(N31=1,G31/'Trades'!P31,"b.d."))</x:f>
      </x:c>
      <x:c r="I31" s="33" t="str">
        <x:f>IF(P31=0,"",IF(K31&lt;&gt;1,"Pozycja niezamknięta",IF(NOT(ISNUMBER('Trades'!P31)),"Brak lub błędne ryzyko: dodatnie, ≤ 1 000 000 000, do 2 miejsc po przecinku.",IF(OR('Trades'!P31&lt;=0,'Trades'!P31&gt;1000000000,ROUND('Trades'!P31,2)&lt;&gt;'Trades'!P31),"Brak lub błędne ryzyko: dodatnie, ≤ 1 000 000 000, do 2 miejsc po przecinku.",IF(AND('Trades'!Q31&lt;&gt;"PRICE",'Trades'!Q31&lt;&gt;"ALL_IN"),"Wybierz PRICE lub ALL_IN",IF('Trades'!Q31&lt;&gt;'Summary'!$K$4,"Wybrano inną podstawę","Zapisane"))))))</x:f>
      </x:c>
      <x:c r="J31" s="33" t="str">
        <x:f>IF(P31=0,"",IF('Summary'!$H$6="Sprawdź daty filtra","Sprawdź daty filtra",IF(L31=1,"Uwzględniona",IF(K31=1,"Poza okresem","Nieuwzględniona"))))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IF(OR(K31&lt;&gt;1,'Summary'!$H$6="Sprawdź daty filtra"),0,IF(AND(OR('Summary'!$B$6="",E31&gt;='Summary'!$B$6),OR('Summary'!$E$6="",E31&lt;'Summary'!$E$6+1)),1,0))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IF(K32=0,"",CHOOSE(K32,"Zamknięta","Otwarta","Niepełna / błędna","Nieobsługiwana"))</x:f>
      </x:c>
      <x:c r="C32" s="33" t="str">
        <x:f>IF(P32=0,"",IF('Trades'!I32="UNSUPPORTED","Dobieranie / odwrócenia nie są obsługiwane",IF('Trades'!A32="","Podaj ID transakcji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: tekst zaczynający się od A–Z, do 64 znaków; bez *, ?, ~, =, &lt; i &gt;. Przykład: T-001.",IF(COUNTIFS('Trades'!$A$9:$A$208,'Trades'!A32)&lt;&gt;1,"ID transakcji się powtarza",IF('Trades'!B32="","Podaj instrument",IF(AND('Trades'!C32&lt;&gt;"LONG",'Trades'!C32&lt;&gt;"SHORT"),"Wybierz LONG lub SHORT",IF(NOT(ISNUMBER('Trades'!D32)),"Podaj prawidłowy czas otwarcia",IF(OR('Trades'!D32&lt;1,'Trades'!D32&gt;2958465),"Podaj prawidłowy czas otwarcia",IF(NOT(ISNUMBER('Trades'!E32)),"Podaj dodatnią początkową ilość",IF(OR('Trades'!E32&lt;=0,'Trades'!E32&gt;1000000,ROUND('Trades'!E32,8)&lt;&gt;'Trades'!E32),"Podaj dodatnią początkową ilość",IF('Trades'!F32="","Podaj jednostkę ilości",IF(AND('Trades'!I32&lt;&gt;"OPEN",'Trades'!I32&lt;&gt;"CLOSED"),"Wybierz OPEN lub CLOSED",IF(AND('Trades'!J32&lt;&gt;"NET",'Trades'!J32&lt;&gt;"GROSS"),"Wybierz NET lub GROSS",IF(COUNTIFS('Exits'!$B$9:$B$608,'Trades'!A32,'Exits'!$G$9:$G$608,-1)&gt;0,"Sprawdź powiązane wyjścia",IF(D32&gt;'Trades'!E32,"Zamknięta ilość przekracza początkową",IF(AND('Trades'!I32="OPEN",D32='Trades'!E32),"OPEN jest sprzeczne z zerową pozostałą ilością",IF('Trades'!I32="OPEN","",IF(O32=0,"Dodaj wyjście w Exits",IF(D32&lt;&gt;'Trades'!E32,"CLOSED wymaga zamknięcia całej ilości",IF(AND('Trades'!J32="NET",NOT(ISNUMBER('Trades'!L32))),"Podaj uzgodnione netto całej pozycji",IF(AND('Trades'!J32="NET",'Trades'!K32&lt;&gt;"YES"),"Potwierdź netto całej pozycji",IF(IF('Trades'!J32="NET",IF('Trades'!M32="",FALSE,IF(NOT(ISNUMBER('Trades'!M32)),TRUE,OR('Trades'!M32&lt;0,'Trades'!M32&gt;1000000000,ROUND('Trades'!M32,2)&lt;&gt;'Trades'!M32))),FALSE),"Kwoty: do 2 miejsc po przecinku; wartość bezwzględna wpisu ≤ 1 000 000 000.",IF(IF('Trades'!J32="NET",IF('Trades'!N32="",FALSE,IF(NOT(ISNUMBER('Trades'!N32)),TRUE,OR('Trades'!N32&lt;0,'Trades'!N32&gt;1000000000,ROUND('Trades'!N32,2)&lt;&gt;'Trades'!N32))),FALSE),"Kwoty: do 2 miejsc po przecinku; wartość bezwzględna wpisu ≤ 1 000 000 000.",IF(IF('Trades'!J32="NET",IF('Trades'!O32="",FALSE,IF(NOT(ISNUMBER('Trades'!O32)),TRUE,OR(ABS('Trades'!O32)&gt;1000000000,ROUND('Trades'!O32,2)&lt;&gt;'Trades'!O32))),FALSE),"Kwoty: do 2 miejsc po przecinku; wartość bezwzględna wpisu ≤ 1 000 000 000.",IF(AND('Trades'!J32="GROSS",NOT(ISNUMBER('Trades'!M32))),"Podaj prowizję, także zero",IF(AND('Trades'!J32="GROSS",'Trades'!M32&lt;0),"Prowizja nie może być ujemna",IF(AND('Trades'!J32="GROSS",NOT(ISNUMBER('Trades'!N32))),"Podaj pozostałe opłaty, także zero",IF(AND('Trades'!J32="GROSS",'Trades'!N32&lt;0),"Opłaty nie mogą być ujemne",IF(AND('Trades'!J32="GROSS",NOT(ISNUMBER('Trades'!O32))),"Podaj finansowanie ze znakiem, także zero",IF(AND('Trades'!J32="GROSS",NOT(ISNUMBER(F32))),"Podaj P&amp;L brutto każdego wyjścia",IF(IF('Trades'!J32="NET",OR(ABS('Trades'!L32)&gt;1000000000,ROUND('Trades'!L32,2)&lt;&gt;'Trades'!L32),FALSE),"Kwoty: do 2 miejsc po przecinku; wartość bezwzględna wpisu ≤ 1 000 000 000.",IF(IF('Trades'!J32="GROSS",OR(ABS('Trades'!M32)&gt;1000000000,ABS('Trades'!N32)&gt;1000000000,ABS('Trades'!O32)&gt;1000000000,ROUND('Trades'!M32,2)&lt;&gt;'Trades'!M32,ROUND('Trades'!N32,2)&lt;&gt;'Trades'!N32,ROUND('Trades'!O32,2)&lt;&gt;'Trades'!O32),FALSE),"Kwoty: do 2 miejsc po przecinku; wartość bezwzględna wpisu ≤ 1 000 000 000.",IF(AND('Trades'!G32&lt;&gt;"",OR(NOT(ISNUMBER('Trades'!G32)),'Trades'!G32&lt;=0)),"Podaj dodatnią cenę lub pozostaw puste",IF(AND('Trades'!H32&lt;&gt;"",OR(NOT(ISNUMBER('Trades'!H32)),'Trades'!H32&lt;=0)),"Podaj dodatnią cenę lub pozostaw puste","")))))))))))))))))))))))))))))))))))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b.d.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b.d.",IF(OR(O32=0,COUNTIFS('Exits'!$B$9:$B$608,'Trades'!A32,'Exits'!$G$9:$G$608,-1)&gt;0),"b.d.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b.d.",IF(AND(O32&gt;0,SUMIFS('Exits'!$J$9:$J$608,'Exits'!$B$9:$B$608,'Trades'!A32)=O32),ROUND(SUMIFS('Exits'!$F$9:$F$608,'Exits'!$B$9:$B$608,'Trades'!A32),2),"b.d.")))</x:f>
      </x:c>
      <x:c r="G32" s="30" t="str">
        <x:f>IF(P32=0,"",IF(K32&lt;&gt;1,"b.d.",IF('Trades'!J32="NET",'Trades'!L32,ROUND(F32-'Trades'!M32-'Trades'!N32+'Trades'!O32,2))))</x:f>
      </x:c>
      <x:c r="H32" s="31" t="str">
        <x:f>IF(P32=0,"",IF(N32=1,G32/'Trades'!P32,"b.d."))</x:f>
      </x:c>
      <x:c r="I32" s="33" t="str">
        <x:f>IF(P32=0,"",IF(K32&lt;&gt;1,"Pozycja niezamknięta",IF(NOT(ISNUMBER('Trades'!P32)),"Brak lub błędne ryzyko: dodatnie, ≤ 1 000 000 000, do 2 miejsc po przecinku.",IF(OR('Trades'!P32&lt;=0,'Trades'!P32&gt;1000000000,ROUND('Trades'!P32,2)&lt;&gt;'Trades'!P32),"Brak lub błędne ryzyko: dodatnie, ≤ 1 000 000 000, do 2 miejsc po przecinku.",IF(AND('Trades'!Q32&lt;&gt;"PRICE",'Trades'!Q32&lt;&gt;"ALL_IN"),"Wybierz PRICE lub ALL_IN",IF('Trades'!Q32&lt;&gt;'Summary'!$K$4,"Wybrano inną podstawę","Zapisane"))))))</x:f>
      </x:c>
      <x:c r="J32" s="33" t="str">
        <x:f>IF(P32=0,"",IF('Summary'!$H$6="Sprawdź daty filtra","Sprawdź daty filtra",IF(L32=1,"Uwzględniona",IF(K32=1,"Poza okresem","Nieuwzględniona"))))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IF(OR(K32&lt;&gt;1,'Summary'!$H$6="Sprawdź daty filtra"),0,IF(AND(OR('Summary'!$B$6="",E32&gt;='Summary'!$B$6),OR('Summary'!$E$6="",E32&lt;'Summary'!$E$6+1)),1,0))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IF(K33=0,"",CHOOSE(K33,"Zamknięta","Otwarta","Niepełna / błędna","Nieobsługiwana"))</x:f>
      </x:c>
      <x:c r="C33" s="33" t="str">
        <x:f>IF(P33=0,"",IF('Trades'!I33="UNSUPPORTED","Dobieranie / odwrócenia nie są obsługiwane",IF('Trades'!A33="","Podaj ID transakcji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: tekst zaczynający się od A–Z, do 64 znaków; bez *, ?, ~, =, &lt; i &gt;. Przykład: T-001.",IF(COUNTIFS('Trades'!$A$9:$A$208,'Trades'!A33)&lt;&gt;1,"ID transakcji się powtarza",IF('Trades'!B33="","Podaj instrument",IF(AND('Trades'!C33&lt;&gt;"LONG",'Trades'!C33&lt;&gt;"SHORT"),"Wybierz LONG lub SHORT",IF(NOT(ISNUMBER('Trades'!D33)),"Podaj prawidłowy czas otwarcia",IF(OR('Trades'!D33&lt;1,'Trades'!D33&gt;2958465),"Podaj prawidłowy czas otwarcia",IF(NOT(ISNUMBER('Trades'!E33)),"Podaj dodatnią początkową ilość",IF(OR('Trades'!E33&lt;=0,'Trades'!E33&gt;1000000,ROUND('Trades'!E33,8)&lt;&gt;'Trades'!E33),"Podaj dodatnią początkową ilość",IF('Trades'!F33="","Podaj jednostkę ilości",IF(AND('Trades'!I33&lt;&gt;"OPEN",'Trades'!I33&lt;&gt;"CLOSED"),"Wybierz OPEN lub CLOSED",IF(AND('Trades'!J33&lt;&gt;"NET",'Trades'!J33&lt;&gt;"GROSS"),"Wybierz NET lub GROSS",IF(COUNTIFS('Exits'!$B$9:$B$608,'Trades'!A33,'Exits'!$G$9:$G$608,-1)&gt;0,"Sprawdź powiązane wyjścia",IF(D33&gt;'Trades'!E33,"Zamknięta ilość przekracza początkową",IF(AND('Trades'!I33="OPEN",D33='Trades'!E33),"OPEN jest sprzeczne z zerową pozostałą ilością",IF('Trades'!I33="OPEN","",IF(O33=0,"Dodaj wyjście w Exits",IF(D33&lt;&gt;'Trades'!E33,"CLOSED wymaga zamknięcia całej ilości",IF(AND('Trades'!J33="NET",NOT(ISNUMBER('Trades'!L33))),"Podaj uzgodnione netto całej pozycji",IF(AND('Trades'!J33="NET",'Trades'!K33&lt;&gt;"YES"),"Potwierdź netto całej pozycji",IF(IF('Trades'!J33="NET",IF('Trades'!M33="",FALSE,IF(NOT(ISNUMBER('Trades'!M33)),TRUE,OR('Trades'!M33&lt;0,'Trades'!M33&gt;1000000000,ROUND('Trades'!M33,2)&lt;&gt;'Trades'!M33))),FALSE),"Kwoty: do 2 miejsc po przecinku; wartość bezwzględna wpisu ≤ 1 000 000 000.",IF(IF('Trades'!J33="NET",IF('Trades'!N33="",FALSE,IF(NOT(ISNUMBER('Trades'!N33)),TRUE,OR('Trades'!N33&lt;0,'Trades'!N33&gt;1000000000,ROUND('Trades'!N33,2)&lt;&gt;'Trades'!N33))),FALSE),"Kwoty: do 2 miejsc po przecinku; wartość bezwzględna wpisu ≤ 1 000 000 000.",IF(IF('Trades'!J33="NET",IF('Trades'!O33="",FALSE,IF(NOT(ISNUMBER('Trades'!O33)),TRUE,OR(ABS('Trades'!O33)&gt;1000000000,ROUND('Trades'!O33,2)&lt;&gt;'Trades'!O33))),FALSE),"Kwoty: do 2 miejsc po przecinku; wartość bezwzględna wpisu ≤ 1 000 000 000.",IF(AND('Trades'!J33="GROSS",NOT(ISNUMBER('Trades'!M33))),"Podaj prowizję, także zero",IF(AND('Trades'!J33="GROSS",'Trades'!M33&lt;0),"Prowizja nie może być ujemna",IF(AND('Trades'!J33="GROSS",NOT(ISNUMBER('Trades'!N33))),"Podaj pozostałe opłaty, także zero",IF(AND('Trades'!J33="GROSS",'Trades'!N33&lt;0),"Opłaty nie mogą być ujemne",IF(AND('Trades'!J33="GROSS",NOT(ISNUMBER('Trades'!O33))),"Podaj finansowanie ze znakiem, także zero",IF(AND('Trades'!J33="GROSS",NOT(ISNUMBER(F33))),"Podaj P&amp;L brutto każdego wyjścia",IF(IF('Trades'!J33="NET",OR(ABS('Trades'!L33)&gt;1000000000,ROUND('Trades'!L33,2)&lt;&gt;'Trades'!L33),FALSE),"Kwoty: do 2 miejsc po przecinku; wartość bezwzględna wpisu ≤ 1 000 000 000.",IF(IF('Trades'!J33="GROSS",OR(ABS('Trades'!M33)&gt;1000000000,ABS('Trades'!N33)&gt;1000000000,ABS('Trades'!O33)&gt;1000000000,ROUND('Trades'!M33,2)&lt;&gt;'Trades'!M33,ROUND('Trades'!N33,2)&lt;&gt;'Trades'!N33,ROUND('Trades'!O33,2)&lt;&gt;'Trades'!O33),FALSE),"Kwoty: do 2 miejsc po przecinku; wartość bezwzględna wpisu ≤ 1 000 000 000.",IF(AND('Trades'!G33&lt;&gt;"",OR(NOT(ISNUMBER('Trades'!G33)),'Trades'!G33&lt;=0)),"Podaj dodatnią cenę lub pozostaw puste",IF(AND('Trades'!H33&lt;&gt;"",OR(NOT(ISNUMBER('Trades'!H33)),'Trades'!H33&lt;=0)),"Podaj dodatnią cenę lub pozostaw puste","")))))))))))))))))))))))))))))))))))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b.d.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b.d.",IF(OR(O33=0,COUNTIFS('Exits'!$B$9:$B$608,'Trades'!A33,'Exits'!$G$9:$G$608,-1)&gt;0),"b.d.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b.d.",IF(AND(O33&gt;0,SUMIFS('Exits'!$J$9:$J$608,'Exits'!$B$9:$B$608,'Trades'!A33)=O33),ROUND(SUMIFS('Exits'!$F$9:$F$608,'Exits'!$B$9:$B$608,'Trades'!A33),2),"b.d.")))</x:f>
      </x:c>
      <x:c r="G33" s="30" t="str">
        <x:f>IF(P33=0,"",IF(K33&lt;&gt;1,"b.d.",IF('Trades'!J33="NET",'Trades'!L33,ROUND(F33-'Trades'!M33-'Trades'!N33+'Trades'!O33,2))))</x:f>
      </x:c>
      <x:c r="H33" s="31" t="str">
        <x:f>IF(P33=0,"",IF(N33=1,G33/'Trades'!P33,"b.d."))</x:f>
      </x:c>
      <x:c r="I33" s="33" t="str">
        <x:f>IF(P33=0,"",IF(K33&lt;&gt;1,"Pozycja niezamknięta",IF(NOT(ISNUMBER('Trades'!P33)),"Brak lub błędne ryzyko: dodatnie, ≤ 1 000 000 000, do 2 miejsc po przecinku.",IF(OR('Trades'!P33&lt;=0,'Trades'!P33&gt;1000000000,ROUND('Trades'!P33,2)&lt;&gt;'Trades'!P33),"Brak lub błędne ryzyko: dodatnie, ≤ 1 000 000 000, do 2 miejsc po przecinku.",IF(AND('Trades'!Q33&lt;&gt;"PRICE",'Trades'!Q33&lt;&gt;"ALL_IN"),"Wybierz PRICE lub ALL_IN",IF('Trades'!Q33&lt;&gt;'Summary'!$K$4,"Wybrano inną podstawę","Zapisane"))))))</x:f>
      </x:c>
      <x:c r="J33" s="33" t="str">
        <x:f>IF(P33=0,"",IF('Summary'!$H$6="Sprawdź daty filtra","Sprawdź daty filtra",IF(L33=1,"Uwzględniona",IF(K33=1,"Poza okresem","Nieuwzględniona"))))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IF(OR(K33&lt;&gt;1,'Summary'!$H$6="Sprawdź daty filtra"),0,IF(AND(OR('Summary'!$B$6="",E33&gt;='Summary'!$B$6),OR('Summary'!$E$6="",E33&lt;'Summary'!$E$6+1)),1,0))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IF(K34=0,"",CHOOSE(K34,"Zamknięta","Otwarta","Niepełna / błędna","Nieobsługiwana"))</x:f>
      </x:c>
      <x:c r="C34" s="33" t="str">
        <x:f>IF(P34=0,"",IF('Trades'!I34="UNSUPPORTED","Dobieranie / odwrócenia nie są obsługiwane",IF('Trades'!A34="","Podaj ID transakcji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: tekst zaczynający się od A–Z, do 64 znaków; bez *, ?, ~, =, &lt; i &gt;. Przykład: T-001.",IF(COUNTIFS('Trades'!$A$9:$A$208,'Trades'!A34)&lt;&gt;1,"ID transakcji się powtarza",IF('Trades'!B34="","Podaj instrument",IF(AND('Trades'!C34&lt;&gt;"LONG",'Trades'!C34&lt;&gt;"SHORT"),"Wybierz LONG lub SHORT",IF(NOT(ISNUMBER('Trades'!D34)),"Podaj prawidłowy czas otwarcia",IF(OR('Trades'!D34&lt;1,'Trades'!D34&gt;2958465),"Podaj prawidłowy czas otwarcia",IF(NOT(ISNUMBER('Trades'!E34)),"Podaj dodatnią początkową ilość",IF(OR('Trades'!E34&lt;=0,'Trades'!E34&gt;1000000,ROUND('Trades'!E34,8)&lt;&gt;'Trades'!E34),"Podaj dodatnią początkową ilość",IF('Trades'!F34="","Podaj jednostkę ilości",IF(AND('Trades'!I34&lt;&gt;"OPEN",'Trades'!I34&lt;&gt;"CLOSED"),"Wybierz OPEN lub CLOSED",IF(AND('Trades'!J34&lt;&gt;"NET",'Trades'!J34&lt;&gt;"GROSS"),"Wybierz NET lub GROSS",IF(COUNTIFS('Exits'!$B$9:$B$608,'Trades'!A34,'Exits'!$G$9:$G$608,-1)&gt;0,"Sprawdź powiązane wyjścia",IF(D34&gt;'Trades'!E34,"Zamknięta ilość przekracza początkową",IF(AND('Trades'!I34="OPEN",D34='Trades'!E34),"OPEN jest sprzeczne z zerową pozostałą ilością",IF('Trades'!I34="OPEN","",IF(O34=0,"Dodaj wyjście w Exits",IF(D34&lt;&gt;'Trades'!E34,"CLOSED wymaga zamknięcia całej ilości",IF(AND('Trades'!J34="NET",NOT(ISNUMBER('Trades'!L34))),"Podaj uzgodnione netto całej pozycji",IF(AND('Trades'!J34="NET",'Trades'!K34&lt;&gt;"YES"),"Potwierdź netto całej pozycji",IF(IF('Trades'!J34="NET",IF('Trades'!M34="",FALSE,IF(NOT(ISNUMBER('Trades'!M34)),TRUE,OR('Trades'!M34&lt;0,'Trades'!M34&gt;1000000000,ROUND('Trades'!M34,2)&lt;&gt;'Trades'!M34))),FALSE),"Kwoty: do 2 miejsc po przecinku; wartość bezwzględna wpisu ≤ 1 000 000 000.",IF(IF('Trades'!J34="NET",IF('Trades'!N34="",FALSE,IF(NOT(ISNUMBER('Trades'!N34)),TRUE,OR('Trades'!N34&lt;0,'Trades'!N34&gt;1000000000,ROUND('Trades'!N34,2)&lt;&gt;'Trades'!N34))),FALSE),"Kwoty: do 2 miejsc po przecinku; wartość bezwzględna wpisu ≤ 1 000 000 000.",IF(IF('Trades'!J34="NET",IF('Trades'!O34="",FALSE,IF(NOT(ISNUMBER('Trades'!O34)),TRUE,OR(ABS('Trades'!O34)&gt;1000000000,ROUND('Trades'!O34,2)&lt;&gt;'Trades'!O34))),FALSE),"Kwoty: do 2 miejsc po przecinku; wartość bezwzględna wpisu ≤ 1 000 000 000.",IF(AND('Trades'!J34="GROSS",NOT(ISNUMBER('Trades'!M34))),"Podaj prowizję, także zero",IF(AND('Trades'!J34="GROSS",'Trades'!M34&lt;0),"Prowizja nie może być ujemna",IF(AND('Trades'!J34="GROSS",NOT(ISNUMBER('Trades'!N34))),"Podaj pozostałe opłaty, także zero",IF(AND('Trades'!J34="GROSS",'Trades'!N34&lt;0),"Opłaty nie mogą być ujemne",IF(AND('Trades'!J34="GROSS",NOT(ISNUMBER('Trades'!O34))),"Podaj finansowanie ze znakiem, także zero",IF(AND('Trades'!J34="GROSS",NOT(ISNUMBER(F34))),"Podaj P&amp;L brutto każdego wyjścia",IF(IF('Trades'!J34="NET",OR(ABS('Trades'!L34)&gt;1000000000,ROUND('Trades'!L34,2)&lt;&gt;'Trades'!L34),FALSE),"Kwoty: do 2 miejsc po przecinku; wartość bezwzględna wpisu ≤ 1 000 000 000.",IF(IF('Trades'!J34="GROSS",OR(ABS('Trades'!M34)&gt;1000000000,ABS('Trades'!N34)&gt;1000000000,ABS('Trades'!O34)&gt;1000000000,ROUND('Trades'!M34,2)&lt;&gt;'Trades'!M34,ROUND('Trades'!N34,2)&lt;&gt;'Trades'!N34,ROUND('Trades'!O34,2)&lt;&gt;'Trades'!O34),FALSE),"Kwoty: do 2 miejsc po przecinku; wartość bezwzględna wpisu ≤ 1 000 000 000.",IF(AND('Trades'!G34&lt;&gt;"",OR(NOT(ISNUMBER('Trades'!G34)),'Trades'!G34&lt;=0)),"Podaj dodatnią cenę lub pozostaw puste",IF(AND('Trades'!H34&lt;&gt;"",OR(NOT(ISNUMBER('Trades'!H34)),'Trades'!H34&lt;=0)),"Podaj dodatnią cenę lub pozostaw puste","")))))))))))))))))))))))))))))))))))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b.d.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b.d.",IF(OR(O34=0,COUNTIFS('Exits'!$B$9:$B$608,'Trades'!A34,'Exits'!$G$9:$G$608,-1)&gt;0),"b.d.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b.d.",IF(AND(O34&gt;0,SUMIFS('Exits'!$J$9:$J$608,'Exits'!$B$9:$B$608,'Trades'!A34)=O34),ROUND(SUMIFS('Exits'!$F$9:$F$608,'Exits'!$B$9:$B$608,'Trades'!A34),2),"b.d.")))</x:f>
      </x:c>
      <x:c r="G34" s="30" t="str">
        <x:f>IF(P34=0,"",IF(K34&lt;&gt;1,"b.d.",IF('Trades'!J34="NET",'Trades'!L34,ROUND(F34-'Trades'!M34-'Trades'!N34+'Trades'!O34,2))))</x:f>
      </x:c>
      <x:c r="H34" s="31" t="str">
        <x:f>IF(P34=0,"",IF(N34=1,G34/'Trades'!P34,"b.d."))</x:f>
      </x:c>
      <x:c r="I34" s="33" t="str">
        <x:f>IF(P34=0,"",IF(K34&lt;&gt;1,"Pozycja niezamknięta",IF(NOT(ISNUMBER('Trades'!P34)),"Brak lub błędne ryzyko: dodatnie, ≤ 1 000 000 000, do 2 miejsc po przecinku.",IF(OR('Trades'!P34&lt;=0,'Trades'!P34&gt;1000000000,ROUND('Trades'!P34,2)&lt;&gt;'Trades'!P34),"Brak lub błędne ryzyko: dodatnie, ≤ 1 000 000 000, do 2 miejsc po przecinku.",IF(AND('Trades'!Q34&lt;&gt;"PRICE",'Trades'!Q34&lt;&gt;"ALL_IN"),"Wybierz PRICE lub ALL_IN",IF('Trades'!Q34&lt;&gt;'Summary'!$K$4,"Wybrano inną podstawę","Zapisane"))))))</x:f>
      </x:c>
      <x:c r="J34" s="33" t="str">
        <x:f>IF(P34=0,"",IF('Summary'!$H$6="Sprawdź daty filtra","Sprawdź daty filtra",IF(L34=1,"Uwzględniona",IF(K34=1,"Poza okresem","Nieuwzględniona"))))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IF(OR(K34&lt;&gt;1,'Summary'!$H$6="Sprawdź daty filtra"),0,IF(AND(OR('Summary'!$B$6="",E34&gt;='Summary'!$B$6),OR('Summary'!$E$6="",E34&lt;'Summary'!$E$6+1)),1,0))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IF(K35=0,"",CHOOSE(K35,"Zamknięta","Otwarta","Niepełna / błędna","Nieobsługiwana"))</x:f>
      </x:c>
      <x:c r="C35" s="33" t="str">
        <x:f>IF(P35=0,"",IF('Trades'!I35="UNSUPPORTED","Dobieranie / odwrócenia nie są obsługiwane",IF('Trades'!A35="","Podaj ID transakcji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: tekst zaczynający się od A–Z, do 64 znaków; bez *, ?, ~, =, &lt; i &gt;. Przykład: T-001.",IF(COUNTIFS('Trades'!$A$9:$A$208,'Trades'!A35)&lt;&gt;1,"ID transakcji się powtarza",IF('Trades'!B35="","Podaj instrument",IF(AND('Trades'!C35&lt;&gt;"LONG",'Trades'!C35&lt;&gt;"SHORT"),"Wybierz LONG lub SHORT",IF(NOT(ISNUMBER('Trades'!D35)),"Podaj prawidłowy czas otwarcia",IF(OR('Trades'!D35&lt;1,'Trades'!D35&gt;2958465),"Podaj prawidłowy czas otwarcia",IF(NOT(ISNUMBER('Trades'!E35)),"Podaj dodatnią początkową ilość",IF(OR('Trades'!E35&lt;=0,'Trades'!E35&gt;1000000,ROUND('Trades'!E35,8)&lt;&gt;'Trades'!E35),"Podaj dodatnią początkową ilość",IF('Trades'!F35="","Podaj jednostkę ilości",IF(AND('Trades'!I35&lt;&gt;"OPEN",'Trades'!I35&lt;&gt;"CLOSED"),"Wybierz OPEN lub CLOSED",IF(AND('Trades'!J35&lt;&gt;"NET",'Trades'!J35&lt;&gt;"GROSS"),"Wybierz NET lub GROSS",IF(COUNTIFS('Exits'!$B$9:$B$608,'Trades'!A35,'Exits'!$G$9:$G$608,-1)&gt;0,"Sprawdź powiązane wyjścia",IF(D35&gt;'Trades'!E35,"Zamknięta ilość przekracza początkową",IF(AND('Trades'!I35="OPEN",D35='Trades'!E35),"OPEN jest sprzeczne z zerową pozostałą ilością",IF('Trades'!I35="OPEN","",IF(O35=0,"Dodaj wyjście w Exits",IF(D35&lt;&gt;'Trades'!E35,"CLOSED wymaga zamknięcia całej ilości",IF(AND('Trades'!J35="NET",NOT(ISNUMBER('Trades'!L35))),"Podaj uzgodnione netto całej pozycji",IF(AND('Trades'!J35="NET",'Trades'!K35&lt;&gt;"YES"),"Potwierdź netto całej pozycji",IF(IF('Trades'!J35="NET",IF('Trades'!M35="",FALSE,IF(NOT(ISNUMBER('Trades'!M35)),TRUE,OR('Trades'!M35&lt;0,'Trades'!M35&gt;1000000000,ROUND('Trades'!M35,2)&lt;&gt;'Trades'!M35))),FALSE),"Kwoty: do 2 miejsc po przecinku; wartość bezwzględna wpisu ≤ 1 000 000 000.",IF(IF('Trades'!J35="NET",IF('Trades'!N35="",FALSE,IF(NOT(ISNUMBER('Trades'!N35)),TRUE,OR('Trades'!N35&lt;0,'Trades'!N35&gt;1000000000,ROUND('Trades'!N35,2)&lt;&gt;'Trades'!N35))),FALSE),"Kwoty: do 2 miejsc po przecinku; wartość bezwzględna wpisu ≤ 1 000 000 000.",IF(IF('Trades'!J35="NET",IF('Trades'!O35="",FALSE,IF(NOT(ISNUMBER('Trades'!O35)),TRUE,OR(ABS('Trades'!O35)&gt;1000000000,ROUND('Trades'!O35,2)&lt;&gt;'Trades'!O35))),FALSE),"Kwoty: do 2 miejsc po przecinku; wartość bezwzględna wpisu ≤ 1 000 000 000.",IF(AND('Trades'!J35="GROSS",NOT(ISNUMBER('Trades'!M35))),"Podaj prowizję, także zero",IF(AND('Trades'!J35="GROSS",'Trades'!M35&lt;0),"Prowizja nie może być ujemna",IF(AND('Trades'!J35="GROSS",NOT(ISNUMBER('Trades'!N35))),"Podaj pozostałe opłaty, także zero",IF(AND('Trades'!J35="GROSS",'Trades'!N35&lt;0),"Opłaty nie mogą być ujemne",IF(AND('Trades'!J35="GROSS",NOT(ISNUMBER('Trades'!O35))),"Podaj finansowanie ze znakiem, także zero",IF(AND('Trades'!J35="GROSS",NOT(ISNUMBER(F35))),"Podaj P&amp;L brutto każdego wyjścia",IF(IF('Trades'!J35="NET",OR(ABS('Trades'!L35)&gt;1000000000,ROUND('Trades'!L35,2)&lt;&gt;'Trades'!L35),FALSE),"Kwoty: do 2 miejsc po przecinku; wartość bezwzględna wpisu ≤ 1 000 000 000.",IF(IF('Trades'!J35="GROSS",OR(ABS('Trades'!M35)&gt;1000000000,ABS('Trades'!N35)&gt;1000000000,ABS('Trades'!O35)&gt;1000000000,ROUND('Trades'!M35,2)&lt;&gt;'Trades'!M35,ROUND('Trades'!N35,2)&lt;&gt;'Trades'!N35,ROUND('Trades'!O35,2)&lt;&gt;'Trades'!O35),FALSE),"Kwoty: do 2 miejsc po przecinku; wartość bezwzględna wpisu ≤ 1 000 000 000.",IF(AND('Trades'!G35&lt;&gt;"",OR(NOT(ISNUMBER('Trades'!G35)),'Trades'!G35&lt;=0)),"Podaj dodatnią cenę lub pozostaw puste",IF(AND('Trades'!H35&lt;&gt;"",OR(NOT(ISNUMBER('Trades'!H35)),'Trades'!H35&lt;=0)),"Podaj dodatnią cenę lub pozostaw puste","")))))))))))))))))))))))))))))))))))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b.d.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b.d.",IF(OR(O35=0,COUNTIFS('Exits'!$B$9:$B$608,'Trades'!A35,'Exits'!$G$9:$G$608,-1)&gt;0),"b.d.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b.d.",IF(AND(O35&gt;0,SUMIFS('Exits'!$J$9:$J$608,'Exits'!$B$9:$B$608,'Trades'!A35)=O35),ROUND(SUMIFS('Exits'!$F$9:$F$608,'Exits'!$B$9:$B$608,'Trades'!A35),2),"b.d.")))</x:f>
      </x:c>
      <x:c r="G35" s="30" t="str">
        <x:f>IF(P35=0,"",IF(K35&lt;&gt;1,"b.d.",IF('Trades'!J35="NET",'Trades'!L35,ROUND(F35-'Trades'!M35-'Trades'!N35+'Trades'!O35,2))))</x:f>
      </x:c>
      <x:c r="H35" s="31" t="str">
        <x:f>IF(P35=0,"",IF(N35=1,G35/'Trades'!P35,"b.d."))</x:f>
      </x:c>
      <x:c r="I35" s="33" t="str">
        <x:f>IF(P35=0,"",IF(K35&lt;&gt;1,"Pozycja niezamknięta",IF(NOT(ISNUMBER('Trades'!P35)),"Brak lub błędne ryzyko: dodatnie, ≤ 1 000 000 000, do 2 miejsc po przecinku.",IF(OR('Trades'!P35&lt;=0,'Trades'!P35&gt;1000000000,ROUND('Trades'!P35,2)&lt;&gt;'Trades'!P35),"Brak lub błędne ryzyko: dodatnie, ≤ 1 000 000 000, do 2 miejsc po przecinku.",IF(AND('Trades'!Q35&lt;&gt;"PRICE",'Trades'!Q35&lt;&gt;"ALL_IN"),"Wybierz PRICE lub ALL_IN",IF('Trades'!Q35&lt;&gt;'Summary'!$K$4,"Wybrano inną podstawę","Zapisane"))))))</x:f>
      </x:c>
      <x:c r="J35" s="33" t="str">
        <x:f>IF(P35=0,"",IF('Summary'!$H$6="Sprawdź daty filtra","Sprawdź daty filtra",IF(L35=1,"Uwzględniona",IF(K35=1,"Poza okresem","Nieuwzględniona"))))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IF(OR(K35&lt;&gt;1,'Summary'!$H$6="Sprawdź daty filtra"),0,IF(AND(OR('Summary'!$B$6="",E35&gt;='Summary'!$B$6),OR('Summary'!$E$6="",E35&lt;'Summary'!$E$6+1)),1,0))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IF(K36=0,"",CHOOSE(K36,"Zamknięta","Otwarta","Niepełna / błędna","Nieobsługiwana"))</x:f>
      </x:c>
      <x:c r="C36" s="33" t="str">
        <x:f>IF(P36=0,"",IF('Trades'!I36="UNSUPPORTED","Dobieranie / odwrócenia nie są obsługiwane",IF('Trades'!A36="","Podaj ID transakcji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: tekst zaczynający się od A–Z, do 64 znaków; bez *, ?, ~, =, &lt; i &gt;. Przykład: T-001.",IF(COUNTIFS('Trades'!$A$9:$A$208,'Trades'!A36)&lt;&gt;1,"ID transakcji się powtarza",IF('Trades'!B36="","Podaj instrument",IF(AND('Trades'!C36&lt;&gt;"LONG",'Trades'!C36&lt;&gt;"SHORT"),"Wybierz LONG lub SHORT",IF(NOT(ISNUMBER('Trades'!D36)),"Podaj prawidłowy czas otwarcia",IF(OR('Trades'!D36&lt;1,'Trades'!D36&gt;2958465),"Podaj prawidłowy czas otwarcia",IF(NOT(ISNUMBER('Trades'!E36)),"Podaj dodatnią początkową ilość",IF(OR('Trades'!E36&lt;=0,'Trades'!E36&gt;1000000,ROUND('Trades'!E36,8)&lt;&gt;'Trades'!E36),"Podaj dodatnią początkową ilość",IF('Trades'!F36="","Podaj jednostkę ilości",IF(AND('Trades'!I36&lt;&gt;"OPEN",'Trades'!I36&lt;&gt;"CLOSED"),"Wybierz OPEN lub CLOSED",IF(AND('Trades'!J36&lt;&gt;"NET",'Trades'!J36&lt;&gt;"GROSS"),"Wybierz NET lub GROSS",IF(COUNTIFS('Exits'!$B$9:$B$608,'Trades'!A36,'Exits'!$G$9:$G$608,-1)&gt;0,"Sprawdź powiązane wyjścia",IF(D36&gt;'Trades'!E36,"Zamknięta ilość przekracza początkową",IF(AND('Trades'!I36="OPEN",D36='Trades'!E36),"OPEN jest sprzeczne z zerową pozostałą ilością",IF('Trades'!I36="OPEN","",IF(O36=0,"Dodaj wyjście w Exits",IF(D36&lt;&gt;'Trades'!E36,"CLOSED wymaga zamknięcia całej ilości",IF(AND('Trades'!J36="NET",NOT(ISNUMBER('Trades'!L36))),"Podaj uzgodnione netto całej pozycji",IF(AND('Trades'!J36="NET",'Trades'!K36&lt;&gt;"YES"),"Potwierdź netto całej pozycji",IF(IF('Trades'!J36="NET",IF('Trades'!M36="",FALSE,IF(NOT(ISNUMBER('Trades'!M36)),TRUE,OR('Trades'!M36&lt;0,'Trades'!M36&gt;1000000000,ROUND('Trades'!M36,2)&lt;&gt;'Trades'!M36))),FALSE),"Kwoty: do 2 miejsc po przecinku; wartość bezwzględna wpisu ≤ 1 000 000 000.",IF(IF('Trades'!J36="NET",IF('Trades'!N36="",FALSE,IF(NOT(ISNUMBER('Trades'!N36)),TRUE,OR('Trades'!N36&lt;0,'Trades'!N36&gt;1000000000,ROUND('Trades'!N36,2)&lt;&gt;'Trades'!N36))),FALSE),"Kwoty: do 2 miejsc po przecinku; wartość bezwzględna wpisu ≤ 1 000 000 000.",IF(IF('Trades'!J36="NET",IF('Trades'!O36="",FALSE,IF(NOT(ISNUMBER('Trades'!O36)),TRUE,OR(ABS('Trades'!O36)&gt;1000000000,ROUND('Trades'!O36,2)&lt;&gt;'Trades'!O36))),FALSE),"Kwoty: do 2 miejsc po przecinku; wartość bezwzględna wpisu ≤ 1 000 000 000.",IF(AND('Trades'!J36="GROSS",NOT(ISNUMBER('Trades'!M36))),"Podaj prowizję, także zero",IF(AND('Trades'!J36="GROSS",'Trades'!M36&lt;0),"Prowizja nie może być ujemna",IF(AND('Trades'!J36="GROSS",NOT(ISNUMBER('Trades'!N36))),"Podaj pozostałe opłaty, także zero",IF(AND('Trades'!J36="GROSS",'Trades'!N36&lt;0),"Opłaty nie mogą być ujemne",IF(AND('Trades'!J36="GROSS",NOT(ISNUMBER('Trades'!O36))),"Podaj finansowanie ze znakiem, także zero",IF(AND('Trades'!J36="GROSS",NOT(ISNUMBER(F36))),"Podaj P&amp;L brutto każdego wyjścia",IF(IF('Trades'!J36="NET",OR(ABS('Trades'!L36)&gt;1000000000,ROUND('Trades'!L36,2)&lt;&gt;'Trades'!L36),FALSE),"Kwoty: do 2 miejsc po przecinku; wartość bezwzględna wpisu ≤ 1 000 000 000.",IF(IF('Trades'!J36="GROSS",OR(ABS('Trades'!M36)&gt;1000000000,ABS('Trades'!N36)&gt;1000000000,ABS('Trades'!O36)&gt;1000000000,ROUND('Trades'!M36,2)&lt;&gt;'Trades'!M36,ROUND('Trades'!N36,2)&lt;&gt;'Trades'!N36,ROUND('Trades'!O36,2)&lt;&gt;'Trades'!O36),FALSE),"Kwoty: do 2 miejsc po przecinku; wartość bezwzględna wpisu ≤ 1 000 000 000.",IF(AND('Trades'!G36&lt;&gt;"",OR(NOT(ISNUMBER('Trades'!G36)),'Trades'!G36&lt;=0)),"Podaj dodatnią cenę lub pozostaw puste",IF(AND('Trades'!H36&lt;&gt;"",OR(NOT(ISNUMBER('Trades'!H36)),'Trades'!H36&lt;=0)),"Podaj dodatnią cenę lub pozostaw puste","")))))))))))))))))))))))))))))))))))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b.d.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b.d.",IF(OR(O36=0,COUNTIFS('Exits'!$B$9:$B$608,'Trades'!A36,'Exits'!$G$9:$G$608,-1)&gt;0),"b.d.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b.d.",IF(AND(O36&gt;0,SUMIFS('Exits'!$J$9:$J$608,'Exits'!$B$9:$B$608,'Trades'!A36)=O36),ROUND(SUMIFS('Exits'!$F$9:$F$608,'Exits'!$B$9:$B$608,'Trades'!A36),2),"b.d.")))</x:f>
      </x:c>
      <x:c r="G36" s="30" t="str">
        <x:f>IF(P36=0,"",IF(K36&lt;&gt;1,"b.d.",IF('Trades'!J36="NET",'Trades'!L36,ROUND(F36-'Trades'!M36-'Trades'!N36+'Trades'!O36,2))))</x:f>
      </x:c>
      <x:c r="H36" s="31" t="str">
        <x:f>IF(P36=0,"",IF(N36=1,G36/'Trades'!P36,"b.d."))</x:f>
      </x:c>
      <x:c r="I36" s="33" t="str">
        <x:f>IF(P36=0,"",IF(K36&lt;&gt;1,"Pozycja niezamknięta",IF(NOT(ISNUMBER('Trades'!P36)),"Brak lub błędne ryzyko: dodatnie, ≤ 1 000 000 000, do 2 miejsc po przecinku.",IF(OR('Trades'!P36&lt;=0,'Trades'!P36&gt;1000000000,ROUND('Trades'!P36,2)&lt;&gt;'Trades'!P36),"Brak lub błędne ryzyko: dodatnie, ≤ 1 000 000 000, do 2 miejsc po przecinku.",IF(AND('Trades'!Q36&lt;&gt;"PRICE",'Trades'!Q36&lt;&gt;"ALL_IN"),"Wybierz PRICE lub ALL_IN",IF('Trades'!Q36&lt;&gt;'Summary'!$K$4,"Wybrano inną podstawę","Zapisane"))))))</x:f>
      </x:c>
      <x:c r="J36" s="33" t="str">
        <x:f>IF(P36=0,"",IF('Summary'!$H$6="Sprawdź daty filtra","Sprawdź daty filtra",IF(L36=1,"Uwzględniona",IF(K36=1,"Poza okresem","Nieuwzględniona"))))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IF(OR(K36&lt;&gt;1,'Summary'!$H$6="Sprawdź daty filtra"),0,IF(AND(OR('Summary'!$B$6="",E36&gt;='Summary'!$B$6),OR('Summary'!$E$6="",E36&lt;'Summary'!$E$6+1)),1,0))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IF(K37=0,"",CHOOSE(K37,"Zamknięta","Otwarta","Niepełna / błędna","Nieobsługiwana"))</x:f>
      </x:c>
      <x:c r="C37" s="33" t="str">
        <x:f>IF(P37=0,"",IF('Trades'!I37="UNSUPPORTED","Dobieranie / odwrócenia nie są obsługiwane",IF('Trades'!A37="","Podaj ID transakcji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: tekst zaczynający się od A–Z, do 64 znaków; bez *, ?, ~, =, &lt; i &gt;. Przykład: T-001.",IF(COUNTIFS('Trades'!$A$9:$A$208,'Trades'!A37)&lt;&gt;1,"ID transakcji się powtarza",IF('Trades'!B37="","Podaj instrument",IF(AND('Trades'!C37&lt;&gt;"LONG",'Trades'!C37&lt;&gt;"SHORT"),"Wybierz LONG lub SHORT",IF(NOT(ISNUMBER('Trades'!D37)),"Podaj prawidłowy czas otwarcia",IF(OR('Trades'!D37&lt;1,'Trades'!D37&gt;2958465),"Podaj prawidłowy czas otwarcia",IF(NOT(ISNUMBER('Trades'!E37)),"Podaj dodatnią początkową ilość",IF(OR('Trades'!E37&lt;=0,'Trades'!E37&gt;1000000,ROUND('Trades'!E37,8)&lt;&gt;'Trades'!E37),"Podaj dodatnią początkową ilość",IF('Trades'!F37="","Podaj jednostkę ilości",IF(AND('Trades'!I37&lt;&gt;"OPEN",'Trades'!I37&lt;&gt;"CLOSED"),"Wybierz OPEN lub CLOSED",IF(AND('Trades'!J37&lt;&gt;"NET",'Trades'!J37&lt;&gt;"GROSS"),"Wybierz NET lub GROSS",IF(COUNTIFS('Exits'!$B$9:$B$608,'Trades'!A37,'Exits'!$G$9:$G$608,-1)&gt;0,"Sprawdź powiązane wyjścia",IF(D37&gt;'Trades'!E37,"Zamknięta ilość przekracza początkową",IF(AND('Trades'!I37="OPEN",D37='Trades'!E37),"OPEN jest sprzeczne z zerową pozostałą ilością",IF('Trades'!I37="OPEN","",IF(O37=0,"Dodaj wyjście w Exits",IF(D37&lt;&gt;'Trades'!E37,"CLOSED wymaga zamknięcia całej ilości",IF(AND('Trades'!J37="NET",NOT(ISNUMBER('Trades'!L37))),"Podaj uzgodnione netto całej pozycji",IF(AND('Trades'!J37="NET",'Trades'!K37&lt;&gt;"YES"),"Potwierdź netto całej pozycji",IF(IF('Trades'!J37="NET",IF('Trades'!M37="",FALSE,IF(NOT(ISNUMBER('Trades'!M37)),TRUE,OR('Trades'!M37&lt;0,'Trades'!M37&gt;1000000000,ROUND('Trades'!M37,2)&lt;&gt;'Trades'!M37))),FALSE),"Kwoty: do 2 miejsc po przecinku; wartość bezwzględna wpisu ≤ 1 000 000 000.",IF(IF('Trades'!J37="NET",IF('Trades'!N37="",FALSE,IF(NOT(ISNUMBER('Trades'!N37)),TRUE,OR('Trades'!N37&lt;0,'Trades'!N37&gt;1000000000,ROUND('Trades'!N37,2)&lt;&gt;'Trades'!N37))),FALSE),"Kwoty: do 2 miejsc po przecinku; wartość bezwzględna wpisu ≤ 1 000 000 000.",IF(IF('Trades'!J37="NET",IF('Trades'!O37="",FALSE,IF(NOT(ISNUMBER('Trades'!O37)),TRUE,OR(ABS('Trades'!O37)&gt;1000000000,ROUND('Trades'!O37,2)&lt;&gt;'Trades'!O37))),FALSE),"Kwoty: do 2 miejsc po przecinku; wartość bezwzględna wpisu ≤ 1 000 000 000.",IF(AND('Trades'!J37="GROSS",NOT(ISNUMBER('Trades'!M37))),"Podaj prowizję, także zero",IF(AND('Trades'!J37="GROSS",'Trades'!M37&lt;0),"Prowizja nie może być ujemna",IF(AND('Trades'!J37="GROSS",NOT(ISNUMBER('Trades'!N37))),"Podaj pozostałe opłaty, także zero",IF(AND('Trades'!J37="GROSS",'Trades'!N37&lt;0),"Opłaty nie mogą być ujemne",IF(AND('Trades'!J37="GROSS",NOT(ISNUMBER('Trades'!O37))),"Podaj finansowanie ze znakiem, także zero",IF(AND('Trades'!J37="GROSS",NOT(ISNUMBER(F37))),"Podaj P&amp;L brutto każdego wyjścia",IF(IF('Trades'!J37="NET",OR(ABS('Trades'!L37)&gt;1000000000,ROUND('Trades'!L37,2)&lt;&gt;'Trades'!L37),FALSE),"Kwoty: do 2 miejsc po przecinku; wartość bezwzględna wpisu ≤ 1 000 000 000.",IF(IF('Trades'!J37="GROSS",OR(ABS('Trades'!M37)&gt;1000000000,ABS('Trades'!N37)&gt;1000000000,ABS('Trades'!O37)&gt;1000000000,ROUND('Trades'!M37,2)&lt;&gt;'Trades'!M37,ROUND('Trades'!N37,2)&lt;&gt;'Trades'!N37,ROUND('Trades'!O37,2)&lt;&gt;'Trades'!O37),FALSE),"Kwoty: do 2 miejsc po przecinku; wartość bezwzględna wpisu ≤ 1 000 000 000.",IF(AND('Trades'!G37&lt;&gt;"",OR(NOT(ISNUMBER('Trades'!G37)),'Trades'!G37&lt;=0)),"Podaj dodatnią cenę lub pozostaw puste",IF(AND('Trades'!H37&lt;&gt;"",OR(NOT(ISNUMBER('Trades'!H37)),'Trades'!H37&lt;=0)),"Podaj dodatnią cenę lub pozostaw puste","")))))))))))))))))))))))))))))))))))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b.d.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b.d.",IF(OR(O37=0,COUNTIFS('Exits'!$B$9:$B$608,'Trades'!A37,'Exits'!$G$9:$G$608,-1)&gt;0),"b.d.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b.d.",IF(AND(O37&gt;0,SUMIFS('Exits'!$J$9:$J$608,'Exits'!$B$9:$B$608,'Trades'!A37)=O37),ROUND(SUMIFS('Exits'!$F$9:$F$608,'Exits'!$B$9:$B$608,'Trades'!A37),2),"b.d.")))</x:f>
      </x:c>
      <x:c r="G37" s="30" t="str">
        <x:f>IF(P37=0,"",IF(K37&lt;&gt;1,"b.d.",IF('Trades'!J37="NET",'Trades'!L37,ROUND(F37-'Trades'!M37-'Trades'!N37+'Trades'!O37,2))))</x:f>
      </x:c>
      <x:c r="H37" s="31" t="str">
        <x:f>IF(P37=0,"",IF(N37=1,G37/'Trades'!P37,"b.d."))</x:f>
      </x:c>
      <x:c r="I37" s="33" t="str">
        <x:f>IF(P37=0,"",IF(K37&lt;&gt;1,"Pozycja niezamknięta",IF(NOT(ISNUMBER('Trades'!P37)),"Brak lub błędne ryzyko: dodatnie, ≤ 1 000 000 000, do 2 miejsc po przecinku.",IF(OR('Trades'!P37&lt;=0,'Trades'!P37&gt;1000000000,ROUND('Trades'!P37,2)&lt;&gt;'Trades'!P37),"Brak lub błędne ryzyko: dodatnie, ≤ 1 000 000 000, do 2 miejsc po przecinku.",IF(AND('Trades'!Q37&lt;&gt;"PRICE",'Trades'!Q37&lt;&gt;"ALL_IN"),"Wybierz PRICE lub ALL_IN",IF('Trades'!Q37&lt;&gt;'Summary'!$K$4,"Wybrano inną podstawę","Zapisane"))))))</x:f>
      </x:c>
      <x:c r="J37" s="33" t="str">
        <x:f>IF(P37=0,"",IF('Summary'!$H$6="Sprawdź daty filtra","Sprawdź daty filtra",IF(L37=1,"Uwzględniona",IF(K37=1,"Poza okresem","Nieuwzględniona"))))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IF(OR(K37&lt;&gt;1,'Summary'!$H$6="Sprawdź daty filtra"),0,IF(AND(OR('Summary'!$B$6="",E37&gt;='Summary'!$B$6),OR('Summary'!$E$6="",E37&lt;'Summary'!$E$6+1)),1,0))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IF(K38=0,"",CHOOSE(K38,"Zamknięta","Otwarta","Niepełna / błędna","Nieobsługiwana"))</x:f>
      </x:c>
      <x:c r="C38" s="33" t="str">
        <x:f>IF(P38=0,"",IF('Trades'!I38="UNSUPPORTED","Dobieranie / odwrócenia nie są obsługiwane",IF('Trades'!A38="","Podaj ID transakcji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: tekst zaczynający się od A–Z, do 64 znaków; bez *, ?, ~, =, &lt; i &gt;. Przykład: T-001.",IF(COUNTIFS('Trades'!$A$9:$A$208,'Trades'!A38)&lt;&gt;1,"ID transakcji się powtarza",IF('Trades'!B38="","Podaj instrument",IF(AND('Trades'!C38&lt;&gt;"LONG",'Trades'!C38&lt;&gt;"SHORT"),"Wybierz LONG lub SHORT",IF(NOT(ISNUMBER('Trades'!D38)),"Podaj prawidłowy czas otwarcia",IF(OR('Trades'!D38&lt;1,'Trades'!D38&gt;2958465),"Podaj prawidłowy czas otwarcia",IF(NOT(ISNUMBER('Trades'!E38)),"Podaj dodatnią początkową ilość",IF(OR('Trades'!E38&lt;=0,'Trades'!E38&gt;1000000,ROUND('Trades'!E38,8)&lt;&gt;'Trades'!E38),"Podaj dodatnią początkową ilość",IF('Trades'!F38="","Podaj jednostkę ilości",IF(AND('Trades'!I38&lt;&gt;"OPEN",'Trades'!I38&lt;&gt;"CLOSED"),"Wybierz OPEN lub CLOSED",IF(AND('Trades'!J38&lt;&gt;"NET",'Trades'!J38&lt;&gt;"GROSS"),"Wybierz NET lub GROSS",IF(COUNTIFS('Exits'!$B$9:$B$608,'Trades'!A38,'Exits'!$G$9:$G$608,-1)&gt;0,"Sprawdź powiązane wyjścia",IF(D38&gt;'Trades'!E38,"Zamknięta ilość przekracza początkową",IF(AND('Trades'!I38="OPEN",D38='Trades'!E38),"OPEN jest sprzeczne z zerową pozostałą ilością",IF('Trades'!I38="OPEN","",IF(O38=0,"Dodaj wyjście w Exits",IF(D38&lt;&gt;'Trades'!E38,"CLOSED wymaga zamknięcia całej ilości",IF(AND('Trades'!J38="NET",NOT(ISNUMBER('Trades'!L38))),"Podaj uzgodnione netto całej pozycji",IF(AND('Trades'!J38="NET",'Trades'!K38&lt;&gt;"YES"),"Potwierdź netto całej pozycji",IF(IF('Trades'!J38="NET",IF('Trades'!M38="",FALSE,IF(NOT(ISNUMBER('Trades'!M38)),TRUE,OR('Trades'!M38&lt;0,'Trades'!M38&gt;1000000000,ROUND('Trades'!M38,2)&lt;&gt;'Trades'!M38))),FALSE),"Kwoty: do 2 miejsc po przecinku; wartość bezwzględna wpisu ≤ 1 000 000 000.",IF(IF('Trades'!J38="NET",IF('Trades'!N38="",FALSE,IF(NOT(ISNUMBER('Trades'!N38)),TRUE,OR('Trades'!N38&lt;0,'Trades'!N38&gt;1000000000,ROUND('Trades'!N38,2)&lt;&gt;'Trades'!N38))),FALSE),"Kwoty: do 2 miejsc po przecinku; wartość bezwzględna wpisu ≤ 1 000 000 000.",IF(IF('Trades'!J38="NET",IF('Trades'!O38="",FALSE,IF(NOT(ISNUMBER('Trades'!O38)),TRUE,OR(ABS('Trades'!O38)&gt;1000000000,ROUND('Trades'!O38,2)&lt;&gt;'Trades'!O38))),FALSE),"Kwoty: do 2 miejsc po przecinku; wartość bezwzględna wpisu ≤ 1 000 000 000.",IF(AND('Trades'!J38="GROSS",NOT(ISNUMBER('Trades'!M38))),"Podaj prowizję, także zero",IF(AND('Trades'!J38="GROSS",'Trades'!M38&lt;0),"Prowizja nie może być ujemna",IF(AND('Trades'!J38="GROSS",NOT(ISNUMBER('Trades'!N38))),"Podaj pozostałe opłaty, także zero",IF(AND('Trades'!J38="GROSS",'Trades'!N38&lt;0),"Opłaty nie mogą być ujemne",IF(AND('Trades'!J38="GROSS",NOT(ISNUMBER('Trades'!O38))),"Podaj finansowanie ze znakiem, także zero",IF(AND('Trades'!J38="GROSS",NOT(ISNUMBER(F38))),"Podaj P&amp;L brutto każdego wyjścia",IF(IF('Trades'!J38="NET",OR(ABS('Trades'!L38)&gt;1000000000,ROUND('Trades'!L38,2)&lt;&gt;'Trades'!L38),FALSE),"Kwoty: do 2 miejsc po przecinku; wartość bezwzględna wpisu ≤ 1 000 000 000.",IF(IF('Trades'!J38="GROSS",OR(ABS('Trades'!M38)&gt;1000000000,ABS('Trades'!N38)&gt;1000000000,ABS('Trades'!O38)&gt;1000000000,ROUND('Trades'!M38,2)&lt;&gt;'Trades'!M38,ROUND('Trades'!N38,2)&lt;&gt;'Trades'!N38,ROUND('Trades'!O38,2)&lt;&gt;'Trades'!O38),FALSE),"Kwoty: do 2 miejsc po przecinku; wartość bezwzględna wpisu ≤ 1 000 000 000.",IF(AND('Trades'!G38&lt;&gt;"",OR(NOT(ISNUMBER('Trades'!G38)),'Trades'!G38&lt;=0)),"Podaj dodatnią cenę lub pozostaw puste",IF(AND('Trades'!H38&lt;&gt;"",OR(NOT(ISNUMBER('Trades'!H38)),'Trades'!H38&lt;=0)),"Podaj dodatnią cenę lub pozostaw puste","")))))))))))))))))))))))))))))))))))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b.d.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b.d.",IF(OR(O38=0,COUNTIFS('Exits'!$B$9:$B$608,'Trades'!A38,'Exits'!$G$9:$G$608,-1)&gt;0),"b.d.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b.d.",IF(AND(O38&gt;0,SUMIFS('Exits'!$J$9:$J$608,'Exits'!$B$9:$B$608,'Trades'!A38)=O38),ROUND(SUMIFS('Exits'!$F$9:$F$608,'Exits'!$B$9:$B$608,'Trades'!A38),2),"b.d.")))</x:f>
      </x:c>
      <x:c r="G38" s="30" t="str">
        <x:f>IF(P38=0,"",IF(K38&lt;&gt;1,"b.d.",IF('Trades'!J38="NET",'Trades'!L38,ROUND(F38-'Trades'!M38-'Trades'!N38+'Trades'!O38,2))))</x:f>
      </x:c>
      <x:c r="H38" s="31" t="str">
        <x:f>IF(P38=0,"",IF(N38=1,G38/'Trades'!P38,"b.d."))</x:f>
      </x:c>
      <x:c r="I38" s="33" t="str">
        <x:f>IF(P38=0,"",IF(K38&lt;&gt;1,"Pozycja niezamknięta",IF(NOT(ISNUMBER('Trades'!P38)),"Brak lub błędne ryzyko: dodatnie, ≤ 1 000 000 000, do 2 miejsc po przecinku.",IF(OR('Trades'!P38&lt;=0,'Trades'!P38&gt;1000000000,ROUND('Trades'!P38,2)&lt;&gt;'Trades'!P38),"Brak lub błędne ryzyko: dodatnie, ≤ 1 000 000 000, do 2 miejsc po przecinku.",IF(AND('Trades'!Q38&lt;&gt;"PRICE",'Trades'!Q38&lt;&gt;"ALL_IN"),"Wybierz PRICE lub ALL_IN",IF('Trades'!Q38&lt;&gt;'Summary'!$K$4,"Wybrano inną podstawę","Zapisane"))))))</x:f>
      </x:c>
      <x:c r="J38" s="33" t="str">
        <x:f>IF(P38=0,"",IF('Summary'!$H$6="Sprawdź daty filtra","Sprawdź daty filtra",IF(L38=1,"Uwzględniona",IF(K38=1,"Poza okresem","Nieuwzględniona"))))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IF(OR(K38&lt;&gt;1,'Summary'!$H$6="Sprawdź daty filtra"),0,IF(AND(OR('Summary'!$B$6="",E38&gt;='Summary'!$B$6),OR('Summary'!$E$6="",E38&lt;'Summary'!$E$6+1)),1,0))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IF(K39=0,"",CHOOSE(K39,"Zamknięta","Otwarta","Niepełna / błędna","Nieobsługiwana"))</x:f>
      </x:c>
      <x:c r="C39" s="33" t="str">
        <x:f>IF(P39=0,"",IF('Trades'!I39="UNSUPPORTED","Dobieranie / odwrócenia nie są obsługiwane",IF('Trades'!A39="","Podaj ID transakcji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: tekst zaczynający się od A–Z, do 64 znaków; bez *, ?, ~, =, &lt; i &gt;. Przykład: T-001.",IF(COUNTIFS('Trades'!$A$9:$A$208,'Trades'!A39)&lt;&gt;1,"ID transakcji się powtarza",IF('Trades'!B39="","Podaj instrument",IF(AND('Trades'!C39&lt;&gt;"LONG",'Trades'!C39&lt;&gt;"SHORT"),"Wybierz LONG lub SHORT",IF(NOT(ISNUMBER('Trades'!D39)),"Podaj prawidłowy czas otwarcia",IF(OR('Trades'!D39&lt;1,'Trades'!D39&gt;2958465),"Podaj prawidłowy czas otwarcia",IF(NOT(ISNUMBER('Trades'!E39)),"Podaj dodatnią początkową ilość",IF(OR('Trades'!E39&lt;=0,'Trades'!E39&gt;1000000,ROUND('Trades'!E39,8)&lt;&gt;'Trades'!E39),"Podaj dodatnią początkową ilość",IF('Trades'!F39="","Podaj jednostkę ilości",IF(AND('Trades'!I39&lt;&gt;"OPEN",'Trades'!I39&lt;&gt;"CLOSED"),"Wybierz OPEN lub CLOSED",IF(AND('Trades'!J39&lt;&gt;"NET",'Trades'!J39&lt;&gt;"GROSS"),"Wybierz NET lub GROSS",IF(COUNTIFS('Exits'!$B$9:$B$608,'Trades'!A39,'Exits'!$G$9:$G$608,-1)&gt;0,"Sprawdź powiązane wyjścia",IF(D39&gt;'Trades'!E39,"Zamknięta ilość przekracza początkową",IF(AND('Trades'!I39="OPEN",D39='Trades'!E39),"OPEN jest sprzeczne z zerową pozostałą ilością",IF('Trades'!I39="OPEN","",IF(O39=0,"Dodaj wyjście w Exits",IF(D39&lt;&gt;'Trades'!E39,"CLOSED wymaga zamknięcia całej ilości",IF(AND('Trades'!J39="NET",NOT(ISNUMBER('Trades'!L39))),"Podaj uzgodnione netto całej pozycji",IF(AND('Trades'!J39="NET",'Trades'!K39&lt;&gt;"YES"),"Potwierdź netto całej pozycji",IF(IF('Trades'!J39="NET",IF('Trades'!M39="",FALSE,IF(NOT(ISNUMBER('Trades'!M39)),TRUE,OR('Trades'!M39&lt;0,'Trades'!M39&gt;1000000000,ROUND('Trades'!M39,2)&lt;&gt;'Trades'!M39))),FALSE),"Kwoty: do 2 miejsc po przecinku; wartość bezwzględna wpisu ≤ 1 000 000 000.",IF(IF('Trades'!J39="NET",IF('Trades'!N39="",FALSE,IF(NOT(ISNUMBER('Trades'!N39)),TRUE,OR('Trades'!N39&lt;0,'Trades'!N39&gt;1000000000,ROUND('Trades'!N39,2)&lt;&gt;'Trades'!N39))),FALSE),"Kwoty: do 2 miejsc po przecinku; wartość bezwzględna wpisu ≤ 1 000 000 000.",IF(IF('Trades'!J39="NET",IF('Trades'!O39="",FALSE,IF(NOT(ISNUMBER('Trades'!O39)),TRUE,OR(ABS('Trades'!O39)&gt;1000000000,ROUND('Trades'!O39,2)&lt;&gt;'Trades'!O39))),FALSE),"Kwoty: do 2 miejsc po przecinku; wartość bezwzględna wpisu ≤ 1 000 000 000.",IF(AND('Trades'!J39="GROSS",NOT(ISNUMBER('Trades'!M39))),"Podaj prowizję, także zero",IF(AND('Trades'!J39="GROSS",'Trades'!M39&lt;0),"Prowizja nie może być ujemna",IF(AND('Trades'!J39="GROSS",NOT(ISNUMBER('Trades'!N39))),"Podaj pozostałe opłaty, także zero",IF(AND('Trades'!J39="GROSS",'Trades'!N39&lt;0),"Opłaty nie mogą być ujemne",IF(AND('Trades'!J39="GROSS",NOT(ISNUMBER('Trades'!O39))),"Podaj finansowanie ze znakiem, także zero",IF(AND('Trades'!J39="GROSS",NOT(ISNUMBER(F39))),"Podaj P&amp;L brutto każdego wyjścia",IF(IF('Trades'!J39="NET",OR(ABS('Trades'!L39)&gt;1000000000,ROUND('Trades'!L39,2)&lt;&gt;'Trades'!L39),FALSE),"Kwoty: do 2 miejsc po przecinku; wartość bezwzględna wpisu ≤ 1 000 000 000.",IF(IF('Trades'!J39="GROSS",OR(ABS('Trades'!M39)&gt;1000000000,ABS('Trades'!N39)&gt;1000000000,ABS('Trades'!O39)&gt;1000000000,ROUND('Trades'!M39,2)&lt;&gt;'Trades'!M39,ROUND('Trades'!N39,2)&lt;&gt;'Trades'!N39,ROUND('Trades'!O39,2)&lt;&gt;'Trades'!O39),FALSE),"Kwoty: do 2 miejsc po przecinku; wartość bezwzględna wpisu ≤ 1 000 000 000.",IF(AND('Trades'!G39&lt;&gt;"",OR(NOT(ISNUMBER('Trades'!G39)),'Trades'!G39&lt;=0)),"Podaj dodatnią cenę lub pozostaw puste",IF(AND('Trades'!H39&lt;&gt;"",OR(NOT(ISNUMBER('Trades'!H39)),'Trades'!H39&lt;=0)),"Podaj dodatnią cenę lub pozostaw puste","")))))))))))))))))))))))))))))))))))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b.d.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b.d.",IF(OR(O39=0,COUNTIFS('Exits'!$B$9:$B$608,'Trades'!A39,'Exits'!$G$9:$G$608,-1)&gt;0),"b.d.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b.d.",IF(AND(O39&gt;0,SUMIFS('Exits'!$J$9:$J$608,'Exits'!$B$9:$B$608,'Trades'!A39)=O39),ROUND(SUMIFS('Exits'!$F$9:$F$608,'Exits'!$B$9:$B$608,'Trades'!A39),2),"b.d.")))</x:f>
      </x:c>
      <x:c r="G39" s="30" t="str">
        <x:f>IF(P39=0,"",IF(K39&lt;&gt;1,"b.d.",IF('Trades'!J39="NET",'Trades'!L39,ROUND(F39-'Trades'!M39-'Trades'!N39+'Trades'!O39,2))))</x:f>
      </x:c>
      <x:c r="H39" s="31" t="str">
        <x:f>IF(P39=0,"",IF(N39=1,G39/'Trades'!P39,"b.d."))</x:f>
      </x:c>
      <x:c r="I39" s="33" t="str">
        <x:f>IF(P39=0,"",IF(K39&lt;&gt;1,"Pozycja niezamknięta",IF(NOT(ISNUMBER('Trades'!P39)),"Brak lub błędne ryzyko: dodatnie, ≤ 1 000 000 000, do 2 miejsc po przecinku.",IF(OR('Trades'!P39&lt;=0,'Trades'!P39&gt;1000000000,ROUND('Trades'!P39,2)&lt;&gt;'Trades'!P39),"Brak lub błędne ryzyko: dodatnie, ≤ 1 000 000 000, do 2 miejsc po przecinku.",IF(AND('Trades'!Q39&lt;&gt;"PRICE",'Trades'!Q39&lt;&gt;"ALL_IN"),"Wybierz PRICE lub ALL_IN",IF('Trades'!Q39&lt;&gt;'Summary'!$K$4,"Wybrano inną podstawę","Zapisane"))))))</x:f>
      </x:c>
      <x:c r="J39" s="33" t="str">
        <x:f>IF(P39=0,"",IF('Summary'!$H$6="Sprawdź daty filtra","Sprawdź daty filtra",IF(L39=1,"Uwzględniona",IF(K39=1,"Poza okresem","Nieuwzględniona"))))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IF(OR(K39&lt;&gt;1,'Summary'!$H$6="Sprawdź daty filtra"),0,IF(AND(OR('Summary'!$B$6="",E39&gt;='Summary'!$B$6),OR('Summary'!$E$6="",E39&lt;'Summary'!$E$6+1)),1,0))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IF(K40=0,"",CHOOSE(K40,"Zamknięta","Otwarta","Niepełna / błędna","Nieobsługiwana"))</x:f>
      </x:c>
      <x:c r="C40" s="33" t="str">
        <x:f>IF(P40=0,"",IF('Trades'!I40="UNSUPPORTED","Dobieranie / odwrócenia nie są obsługiwane",IF('Trades'!A40="","Podaj ID transakcji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: tekst zaczynający się od A–Z, do 64 znaków; bez *, ?, ~, =, &lt; i &gt;. Przykład: T-001.",IF(COUNTIFS('Trades'!$A$9:$A$208,'Trades'!A40)&lt;&gt;1,"ID transakcji się powtarza",IF('Trades'!B40="","Podaj instrument",IF(AND('Trades'!C40&lt;&gt;"LONG",'Trades'!C40&lt;&gt;"SHORT"),"Wybierz LONG lub SHORT",IF(NOT(ISNUMBER('Trades'!D40)),"Podaj prawidłowy czas otwarcia",IF(OR('Trades'!D40&lt;1,'Trades'!D40&gt;2958465),"Podaj prawidłowy czas otwarcia",IF(NOT(ISNUMBER('Trades'!E40)),"Podaj dodatnią początkową ilość",IF(OR('Trades'!E40&lt;=0,'Trades'!E40&gt;1000000,ROUND('Trades'!E40,8)&lt;&gt;'Trades'!E40),"Podaj dodatnią początkową ilość",IF('Trades'!F40="","Podaj jednostkę ilości",IF(AND('Trades'!I40&lt;&gt;"OPEN",'Trades'!I40&lt;&gt;"CLOSED"),"Wybierz OPEN lub CLOSED",IF(AND('Trades'!J40&lt;&gt;"NET",'Trades'!J40&lt;&gt;"GROSS"),"Wybierz NET lub GROSS",IF(COUNTIFS('Exits'!$B$9:$B$608,'Trades'!A40,'Exits'!$G$9:$G$608,-1)&gt;0,"Sprawdź powiązane wyjścia",IF(D40&gt;'Trades'!E40,"Zamknięta ilość przekracza początkową",IF(AND('Trades'!I40="OPEN",D40='Trades'!E40),"OPEN jest sprzeczne z zerową pozostałą ilością",IF('Trades'!I40="OPEN","",IF(O40=0,"Dodaj wyjście w Exits",IF(D40&lt;&gt;'Trades'!E40,"CLOSED wymaga zamknięcia całej ilości",IF(AND('Trades'!J40="NET",NOT(ISNUMBER('Trades'!L40))),"Podaj uzgodnione netto całej pozycji",IF(AND('Trades'!J40="NET",'Trades'!K40&lt;&gt;"YES"),"Potwierdź netto całej pozycji",IF(IF('Trades'!J40="NET",IF('Trades'!M40="",FALSE,IF(NOT(ISNUMBER('Trades'!M40)),TRUE,OR('Trades'!M40&lt;0,'Trades'!M40&gt;1000000000,ROUND('Trades'!M40,2)&lt;&gt;'Trades'!M40))),FALSE),"Kwoty: do 2 miejsc po przecinku; wartość bezwzględna wpisu ≤ 1 000 000 000.",IF(IF('Trades'!J40="NET",IF('Trades'!N40="",FALSE,IF(NOT(ISNUMBER('Trades'!N40)),TRUE,OR('Trades'!N40&lt;0,'Trades'!N40&gt;1000000000,ROUND('Trades'!N40,2)&lt;&gt;'Trades'!N40))),FALSE),"Kwoty: do 2 miejsc po przecinku; wartość bezwzględna wpisu ≤ 1 000 000 000.",IF(IF('Trades'!J40="NET",IF('Trades'!O40="",FALSE,IF(NOT(ISNUMBER('Trades'!O40)),TRUE,OR(ABS('Trades'!O40)&gt;1000000000,ROUND('Trades'!O40,2)&lt;&gt;'Trades'!O40))),FALSE),"Kwoty: do 2 miejsc po przecinku; wartość bezwzględna wpisu ≤ 1 000 000 000.",IF(AND('Trades'!J40="GROSS",NOT(ISNUMBER('Trades'!M40))),"Podaj prowizję, także zero",IF(AND('Trades'!J40="GROSS",'Trades'!M40&lt;0),"Prowizja nie może być ujemna",IF(AND('Trades'!J40="GROSS",NOT(ISNUMBER('Trades'!N40))),"Podaj pozostałe opłaty, także zero",IF(AND('Trades'!J40="GROSS",'Trades'!N40&lt;0),"Opłaty nie mogą być ujemne",IF(AND('Trades'!J40="GROSS",NOT(ISNUMBER('Trades'!O40))),"Podaj finansowanie ze znakiem, także zero",IF(AND('Trades'!J40="GROSS",NOT(ISNUMBER(F40))),"Podaj P&amp;L brutto każdego wyjścia",IF(IF('Trades'!J40="NET",OR(ABS('Trades'!L40)&gt;1000000000,ROUND('Trades'!L40,2)&lt;&gt;'Trades'!L40),FALSE),"Kwoty: do 2 miejsc po przecinku; wartość bezwzględna wpisu ≤ 1 000 000 000.",IF(IF('Trades'!J40="GROSS",OR(ABS('Trades'!M40)&gt;1000000000,ABS('Trades'!N40)&gt;1000000000,ABS('Trades'!O40)&gt;1000000000,ROUND('Trades'!M40,2)&lt;&gt;'Trades'!M40,ROUND('Trades'!N40,2)&lt;&gt;'Trades'!N40,ROUND('Trades'!O40,2)&lt;&gt;'Trades'!O40),FALSE),"Kwoty: do 2 miejsc po przecinku; wartość bezwzględna wpisu ≤ 1 000 000 000.",IF(AND('Trades'!G40&lt;&gt;"",OR(NOT(ISNUMBER('Trades'!G40)),'Trades'!G40&lt;=0)),"Podaj dodatnią cenę lub pozostaw puste",IF(AND('Trades'!H40&lt;&gt;"",OR(NOT(ISNUMBER('Trades'!H40)),'Trades'!H40&lt;=0)),"Podaj dodatnią cenę lub pozostaw puste","")))))))))))))))))))))))))))))))))))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b.d.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b.d.",IF(OR(O40=0,COUNTIFS('Exits'!$B$9:$B$608,'Trades'!A40,'Exits'!$G$9:$G$608,-1)&gt;0),"b.d.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b.d.",IF(AND(O40&gt;0,SUMIFS('Exits'!$J$9:$J$608,'Exits'!$B$9:$B$608,'Trades'!A40)=O40),ROUND(SUMIFS('Exits'!$F$9:$F$608,'Exits'!$B$9:$B$608,'Trades'!A40),2),"b.d.")))</x:f>
      </x:c>
      <x:c r="G40" s="30" t="str">
        <x:f>IF(P40=0,"",IF(K40&lt;&gt;1,"b.d.",IF('Trades'!J40="NET",'Trades'!L40,ROUND(F40-'Trades'!M40-'Trades'!N40+'Trades'!O40,2))))</x:f>
      </x:c>
      <x:c r="H40" s="31" t="str">
        <x:f>IF(P40=0,"",IF(N40=1,G40/'Trades'!P40,"b.d."))</x:f>
      </x:c>
      <x:c r="I40" s="33" t="str">
        <x:f>IF(P40=0,"",IF(K40&lt;&gt;1,"Pozycja niezamknięta",IF(NOT(ISNUMBER('Trades'!P40)),"Brak lub błędne ryzyko: dodatnie, ≤ 1 000 000 000, do 2 miejsc po przecinku.",IF(OR('Trades'!P40&lt;=0,'Trades'!P40&gt;1000000000,ROUND('Trades'!P40,2)&lt;&gt;'Trades'!P40),"Brak lub błędne ryzyko: dodatnie, ≤ 1 000 000 000, do 2 miejsc po przecinku.",IF(AND('Trades'!Q40&lt;&gt;"PRICE",'Trades'!Q40&lt;&gt;"ALL_IN"),"Wybierz PRICE lub ALL_IN",IF('Trades'!Q40&lt;&gt;'Summary'!$K$4,"Wybrano inną podstawę","Zapisane"))))))</x:f>
      </x:c>
      <x:c r="J40" s="33" t="str">
        <x:f>IF(P40=0,"",IF('Summary'!$H$6="Sprawdź daty filtra","Sprawdź daty filtra",IF(L40=1,"Uwzględniona",IF(K40=1,"Poza okresem","Nieuwzględniona"))))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IF(OR(K40&lt;&gt;1,'Summary'!$H$6="Sprawdź daty filtra"),0,IF(AND(OR('Summary'!$B$6="",E40&gt;='Summary'!$B$6),OR('Summary'!$E$6="",E40&lt;'Summary'!$E$6+1)),1,0))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IF(K41=0,"",CHOOSE(K41,"Zamknięta","Otwarta","Niepełna / błędna","Nieobsługiwana"))</x:f>
      </x:c>
      <x:c r="C41" s="33" t="str">
        <x:f>IF(P41=0,"",IF('Trades'!I41="UNSUPPORTED","Dobieranie / odwrócenia nie są obsługiwane",IF('Trades'!A41="","Podaj ID transakcji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: tekst zaczynający się od A–Z, do 64 znaków; bez *, ?, ~, =, &lt; i &gt;. Przykład: T-001.",IF(COUNTIFS('Trades'!$A$9:$A$208,'Trades'!A41)&lt;&gt;1,"ID transakcji się powtarza",IF('Trades'!B41="","Podaj instrument",IF(AND('Trades'!C41&lt;&gt;"LONG",'Trades'!C41&lt;&gt;"SHORT"),"Wybierz LONG lub SHORT",IF(NOT(ISNUMBER('Trades'!D41)),"Podaj prawidłowy czas otwarcia",IF(OR('Trades'!D41&lt;1,'Trades'!D41&gt;2958465),"Podaj prawidłowy czas otwarcia",IF(NOT(ISNUMBER('Trades'!E41)),"Podaj dodatnią początkową ilość",IF(OR('Trades'!E41&lt;=0,'Trades'!E41&gt;1000000,ROUND('Trades'!E41,8)&lt;&gt;'Trades'!E41),"Podaj dodatnią początkową ilość",IF('Trades'!F41="","Podaj jednostkę ilości",IF(AND('Trades'!I41&lt;&gt;"OPEN",'Trades'!I41&lt;&gt;"CLOSED"),"Wybierz OPEN lub CLOSED",IF(AND('Trades'!J41&lt;&gt;"NET",'Trades'!J41&lt;&gt;"GROSS"),"Wybierz NET lub GROSS",IF(COUNTIFS('Exits'!$B$9:$B$608,'Trades'!A41,'Exits'!$G$9:$G$608,-1)&gt;0,"Sprawdź powiązane wyjścia",IF(D41&gt;'Trades'!E41,"Zamknięta ilość przekracza początkową",IF(AND('Trades'!I41="OPEN",D41='Trades'!E41),"OPEN jest sprzeczne z zerową pozostałą ilością",IF('Trades'!I41="OPEN","",IF(O41=0,"Dodaj wyjście w Exits",IF(D41&lt;&gt;'Trades'!E41,"CLOSED wymaga zamknięcia całej ilości",IF(AND('Trades'!J41="NET",NOT(ISNUMBER('Trades'!L41))),"Podaj uzgodnione netto całej pozycji",IF(AND('Trades'!J41="NET",'Trades'!K41&lt;&gt;"YES"),"Potwierdź netto całej pozycji",IF(IF('Trades'!J41="NET",IF('Trades'!M41="",FALSE,IF(NOT(ISNUMBER('Trades'!M41)),TRUE,OR('Trades'!M41&lt;0,'Trades'!M41&gt;1000000000,ROUND('Trades'!M41,2)&lt;&gt;'Trades'!M41))),FALSE),"Kwoty: do 2 miejsc po przecinku; wartość bezwzględna wpisu ≤ 1 000 000 000.",IF(IF('Trades'!J41="NET",IF('Trades'!N41="",FALSE,IF(NOT(ISNUMBER('Trades'!N41)),TRUE,OR('Trades'!N41&lt;0,'Trades'!N41&gt;1000000000,ROUND('Trades'!N41,2)&lt;&gt;'Trades'!N41))),FALSE),"Kwoty: do 2 miejsc po przecinku; wartość bezwzględna wpisu ≤ 1 000 000 000.",IF(IF('Trades'!J41="NET",IF('Trades'!O41="",FALSE,IF(NOT(ISNUMBER('Trades'!O41)),TRUE,OR(ABS('Trades'!O41)&gt;1000000000,ROUND('Trades'!O41,2)&lt;&gt;'Trades'!O41))),FALSE),"Kwoty: do 2 miejsc po przecinku; wartość bezwzględna wpisu ≤ 1 000 000 000.",IF(AND('Trades'!J41="GROSS",NOT(ISNUMBER('Trades'!M41))),"Podaj prowizję, także zero",IF(AND('Trades'!J41="GROSS",'Trades'!M41&lt;0),"Prowizja nie może być ujemna",IF(AND('Trades'!J41="GROSS",NOT(ISNUMBER('Trades'!N41))),"Podaj pozostałe opłaty, także zero",IF(AND('Trades'!J41="GROSS",'Trades'!N41&lt;0),"Opłaty nie mogą być ujemne",IF(AND('Trades'!J41="GROSS",NOT(ISNUMBER('Trades'!O41))),"Podaj finansowanie ze znakiem, także zero",IF(AND('Trades'!J41="GROSS",NOT(ISNUMBER(F41))),"Podaj P&amp;L brutto każdego wyjścia",IF(IF('Trades'!J41="NET",OR(ABS('Trades'!L41)&gt;1000000000,ROUND('Trades'!L41,2)&lt;&gt;'Trades'!L41),FALSE),"Kwoty: do 2 miejsc po przecinku; wartość bezwzględna wpisu ≤ 1 000 000 000.",IF(IF('Trades'!J41="GROSS",OR(ABS('Trades'!M41)&gt;1000000000,ABS('Trades'!N41)&gt;1000000000,ABS('Trades'!O41)&gt;1000000000,ROUND('Trades'!M41,2)&lt;&gt;'Trades'!M41,ROUND('Trades'!N41,2)&lt;&gt;'Trades'!N41,ROUND('Trades'!O41,2)&lt;&gt;'Trades'!O41),FALSE),"Kwoty: do 2 miejsc po przecinku; wartość bezwzględna wpisu ≤ 1 000 000 000.",IF(AND('Trades'!G41&lt;&gt;"",OR(NOT(ISNUMBER('Trades'!G41)),'Trades'!G41&lt;=0)),"Podaj dodatnią cenę lub pozostaw puste",IF(AND('Trades'!H41&lt;&gt;"",OR(NOT(ISNUMBER('Trades'!H41)),'Trades'!H41&lt;=0)),"Podaj dodatnią cenę lub pozostaw puste","")))))))))))))))))))))))))))))))))))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b.d.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b.d.",IF(OR(O41=0,COUNTIFS('Exits'!$B$9:$B$608,'Trades'!A41,'Exits'!$G$9:$G$608,-1)&gt;0),"b.d.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b.d.",IF(AND(O41&gt;0,SUMIFS('Exits'!$J$9:$J$608,'Exits'!$B$9:$B$608,'Trades'!A41)=O41),ROUND(SUMIFS('Exits'!$F$9:$F$608,'Exits'!$B$9:$B$608,'Trades'!A41),2),"b.d.")))</x:f>
      </x:c>
      <x:c r="G41" s="30" t="str">
        <x:f>IF(P41=0,"",IF(K41&lt;&gt;1,"b.d.",IF('Trades'!J41="NET",'Trades'!L41,ROUND(F41-'Trades'!M41-'Trades'!N41+'Trades'!O41,2))))</x:f>
      </x:c>
      <x:c r="H41" s="31" t="str">
        <x:f>IF(P41=0,"",IF(N41=1,G41/'Trades'!P41,"b.d."))</x:f>
      </x:c>
      <x:c r="I41" s="33" t="str">
        <x:f>IF(P41=0,"",IF(K41&lt;&gt;1,"Pozycja niezamknięta",IF(NOT(ISNUMBER('Trades'!P41)),"Brak lub błędne ryzyko: dodatnie, ≤ 1 000 000 000, do 2 miejsc po przecinku.",IF(OR('Trades'!P41&lt;=0,'Trades'!P41&gt;1000000000,ROUND('Trades'!P41,2)&lt;&gt;'Trades'!P41),"Brak lub błędne ryzyko: dodatnie, ≤ 1 000 000 000, do 2 miejsc po przecinku.",IF(AND('Trades'!Q41&lt;&gt;"PRICE",'Trades'!Q41&lt;&gt;"ALL_IN"),"Wybierz PRICE lub ALL_IN",IF('Trades'!Q41&lt;&gt;'Summary'!$K$4,"Wybrano inną podstawę","Zapisane"))))))</x:f>
      </x:c>
      <x:c r="J41" s="33" t="str">
        <x:f>IF(P41=0,"",IF('Summary'!$H$6="Sprawdź daty filtra","Sprawdź daty filtra",IF(L41=1,"Uwzględniona",IF(K41=1,"Poza okresem","Nieuwzględniona"))))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IF(OR(K41&lt;&gt;1,'Summary'!$H$6="Sprawdź daty filtra"),0,IF(AND(OR('Summary'!$B$6="",E41&gt;='Summary'!$B$6),OR('Summary'!$E$6="",E41&lt;'Summary'!$E$6+1)),1,0))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IF(K42=0,"",CHOOSE(K42,"Zamknięta","Otwarta","Niepełna / błędna","Nieobsługiwana"))</x:f>
      </x:c>
      <x:c r="C42" s="33" t="str">
        <x:f>IF(P42=0,"",IF('Trades'!I42="UNSUPPORTED","Dobieranie / odwrócenia nie są obsługiwane",IF('Trades'!A42="","Podaj ID transakcji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: tekst zaczynający się od A–Z, do 64 znaków; bez *, ?, ~, =, &lt; i &gt;. Przykład: T-001.",IF(COUNTIFS('Trades'!$A$9:$A$208,'Trades'!A42)&lt;&gt;1,"ID transakcji się powtarza",IF('Trades'!B42="","Podaj instrument",IF(AND('Trades'!C42&lt;&gt;"LONG",'Trades'!C42&lt;&gt;"SHORT"),"Wybierz LONG lub SHORT",IF(NOT(ISNUMBER('Trades'!D42)),"Podaj prawidłowy czas otwarcia",IF(OR('Trades'!D42&lt;1,'Trades'!D42&gt;2958465),"Podaj prawidłowy czas otwarcia",IF(NOT(ISNUMBER('Trades'!E42)),"Podaj dodatnią początkową ilość",IF(OR('Trades'!E42&lt;=0,'Trades'!E42&gt;1000000,ROUND('Trades'!E42,8)&lt;&gt;'Trades'!E42),"Podaj dodatnią początkową ilość",IF('Trades'!F42="","Podaj jednostkę ilości",IF(AND('Trades'!I42&lt;&gt;"OPEN",'Trades'!I42&lt;&gt;"CLOSED"),"Wybierz OPEN lub CLOSED",IF(AND('Trades'!J42&lt;&gt;"NET",'Trades'!J42&lt;&gt;"GROSS"),"Wybierz NET lub GROSS",IF(COUNTIFS('Exits'!$B$9:$B$608,'Trades'!A42,'Exits'!$G$9:$G$608,-1)&gt;0,"Sprawdź powiązane wyjścia",IF(D42&gt;'Trades'!E42,"Zamknięta ilość przekracza początkową",IF(AND('Trades'!I42="OPEN",D42='Trades'!E42),"OPEN jest sprzeczne z zerową pozostałą ilością",IF('Trades'!I42="OPEN","",IF(O42=0,"Dodaj wyjście w Exits",IF(D42&lt;&gt;'Trades'!E42,"CLOSED wymaga zamknięcia całej ilości",IF(AND('Trades'!J42="NET",NOT(ISNUMBER('Trades'!L42))),"Podaj uzgodnione netto całej pozycji",IF(AND('Trades'!J42="NET",'Trades'!K42&lt;&gt;"YES"),"Potwierdź netto całej pozycji",IF(IF('Trades'!J42="NET",IF('Trades'!M42="",FALSE,IF(NOT(ISNUMBER('Trades'!M42)),TRUE,OR('Trades'!M42&lt;0,'Trades'!M42&gt;1000000000,ROUND('Trades'!M42,2)&lt;&gt;'Trades'!M42))),FALSE),"Kwoty: do 2 miejsc po przecinku; wartość bezwzględna wpisu ≤ 1 000 000 000.",IF(IF('Trades'!J42="NET",IF('Trades'!N42="",FALSE,IF(NOT(ISNUMBER('Trades'!N42)),TRUE,OR('Trades'!N42&lt;0,'Trades'!N42&gt;1000000000,ROUND('Trades'!N42,2)&lt;&gt;'Trades'!N42))),FALSE),"Kwoty: do 2 miejsc po przecinku; wartość bezwzględna wpisu ≤ 1 000 000 000.",IF(IF('Trades'!J42="NET",IF('Trades'!O42="",FALSE,IF(NOT(ISNUMBER('Trades'!O42)),TRUE,OR(ABS('Trades'!O42)&gt;1000000000,ROUND('Trades'!O42,2)&lt;&gt;'Trades'!O42))),FALSE),"Kwoty: do 2 miejsc po przecinku; wartość bezwzględna wpisu ≤ 1 000 000 000.",IF(AND('Trades'!J42="GROSS",NOT(ISNUMBER('Trades'!M42))),"Podaj prowizję, także zero",IF(AND('Trades'!J42="GROSS",'Trades'!M42&lt;0),"Prowizja nie może być ujemna",IF(AND('Trades'!J42="GROSS",NOT(ISNUMBER('Trades'!N42))),"Podaj pozostałe opłaty, także zero",IF(AND('Trades'!J42="GROSS",'Trades'!N42&lt;0),"Opłaty nie mogą być ujemne",IF(AND('Trades'!J42="GROSS",NOT(ISNUMBER('Trades'!O42))),"Podaj finansowanie ze znakiem, także zero",IF(AND('Trades'!J42="GROSS",NOT(ISNUMBER(F42))),"Podaj P&amp;L brutto każdego wyjścia",IF(IF('Trades'!J42="NET",OR(ABS('Trades'!L42)&gt;1000000000,ROUND('Trades'!L42,2)&lt;&gt;'Trades'!L42),FALSE),"Kwoty: do 2 miejsc po przecinku; wartość bezwzględna wpisu ≤ 1 000 000 000.",IF(IF('Trades'!J42="GROSS",OR(ABS('Trades'!M42)&gt;1000000000,ABS('Trades'!N42)&gt;1000000000,ABS('Trades'!O42)&gt;1000000000,ROUND('Trades'!M42,2)&lt;&gt;'Trades'!M42,ROUND('Trades'!N42,2)&lt;&gt;'Trades'!N42,ROUND('Trades'!O42,2)&lt;&gt;'Trades'!O42),FALSE),"Kwoty: do 2 miejsc po przecinku; wartość bezwzględna wpisu ≤ 1 000 000 000.",IF(AND('Trades'!G42&lt;&gt;"",OR(NOT(ISNUMBER('Trades'!G42)),'Trades'!G42&lt;=0)),"Podaj dodatnią cenę lub pozostaw puste",IF(AND('Trades'!H42&lt;&gt;"",OR(NOT(ISNUMBER('Trades'!H42)),'Trades'!H42&lt;=0)),"Podaj dodatnią cenę lub pozostaw puste","")))))))))))))))))))))))))))))))))))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b.d.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b.d.",IF(OR(O42=0,COUNTIFS('Exits'!$B$9:$B$608,'Trades'!A42,'Exits'!$G$9:$G$608,-1)&gt;0),"b.d.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b.d.",IF(AND(O42&gt;0,SUMIFS('Exits'!$J$9:$J$608,'Exits'!$B$9:$B$608,'Trades'!A42)=O42),ROUND(SUMIFS('Exits'!$F$9:$F$608,'Exits'!$B$9:$B$608,'Trades'!A42),2),"b.d.")))</x:f>
      </x:c>
      <x:c r="G42" s="30" t="str">
        <x:f>IF(P42=0,"",IF(K42&lt;&gt;1,"b.d.",IF('Trades'!J42="NET",'Trades'!L42,ROUND(F42-'Trades'!M42-'Trades'!N42+'Trades'!O42,2))))</x:f>
      </x:c>
      <x:c r="H42" s="31" t="str">
        <x:f>IF(P42=0,"",IF(N42=1,G42/'Trades'!P42,"b.d."))</x:f>
      </x:c>
      <x:c r="I42" s="33" t="str">
        <x:f>IF(P42=0,"",IF(K42&lt;&gt;1,"Pozycja niezamknięta",IF(NOT(ISNUMBER('Trades'!P42)),"Brak lub błędne ryzyko: dodatnie, ≤ 1 000 000 000, do 2 miejsc po przecinku.",IF(OR('Trades'!P42&lt;=0,'Trades'!P42&gt;1000000000,ROUND('Trades'!P42,2)&lt;&gt;'Trades'!P42),"Brak lub błędne ryzyko: dodatnie, ≤ 1 000 000 000, do 2 miejsc po przecinku.",IF(AND('Trades'!Q42&lt;&gt;"PRICE",'Trades'!Q42&lt;&gt;"ALL_IN"),"Wybierz PRICE lub ALL_IN",IF('Trades'!Q42&lt;&gt;'Summary'!$K$4,"Wybrano inną podstawę","Zapisane"))))))</x:f>
      </x:c>
      <x:c r="J42" s="33" t="str">
        <x:f>IF(P42=0,"",IF('Summary'!$H$6="Sprawdź daty filtra","Sprawdź daty filtra",IF(L42=1,"Uwzględniona",IF(K42=1,"Poza okresem","Nieuwzględniona"))))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IF(OR(K42&lt;&gt;1,'Summary'!$H$6="Sprawdź daty filtra"),0,IF(AND(OR('Summary'!$B$6="",E42&gt;='Summary'!$B$6),OR('Summary'!$E$6="",E42&lt;'Summary'!$E$6+1)),1,0))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IF(K43=0,"",CHOOSE(K43,"Zamknięta","Otwarta","Niepełna / błędna","Nieobsługiwana"))</x:f>
      </x:c>
      <x:c r="C43" s="33" t="str">
        <x:f>IF(P43=0,"",IF('Trades'!I43="UNSUPPORTED","Dobieranie / odwrócenia nie są obsługiwane",IF('Trades'!A43="","Podaj ID transakcji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: tekst zaczynający się od A–Z, do 64 znaków; bez *, ?, ~, =, &lt; i &gt;. Przykład: T-001.",IF(COUNTIFS('Trades'!$A$9:$A$208,'Trades'!A43)&lt;&gt;1,"ID transakcji się powtarza",IF('Trades'!B43="","Podaj instrument",IF(AND('Trades'!C43&lt;&gt;"LONG",'Trades'!C43&lt;&gt;"SHORT"),"Wybierz LONG lub SHORT",IF(NOT(ISNUMBER('Trades'!D43)),"Podaj prawidłowy czas otwarcia",IF(OR('Trades'!D43&lt;1,'Trades'!D43&gt;2958465),"Podaj prawidłowy czas otwarcia",IF(NOT(ISNUMBER('Trades'!E43)),"Podaj dodatnią początkową ilość",IF(OR('Trades'!E43&lt;=0,'Trades'!E43&gt;1000000,ROUND('Trades'!E43,8)&lt;&gt;'Trades'!E43),"Podaj dodatnią początkową ilość",IF('Trades'!F43="","Podaj jednostkę ilości",IF(AND('Trades'!I43&lt;&gt;"OPEN",'Trades'!I43&lt;&gt;"CLOSED"),"Wybierz OPEN lub CLOSED",IF(AND('Trades'!J43&lt;&gt;"NET",'Trades'!J43&lt;&gt;"GROSS"),"Wybierz NET lub GROSS",IF(COUNTIFS('Exits'!$B$9:$B$608,'Trades'!A43,'Exits'!$G$9:$G$608,-1)&gt;0,"Sprawdź powiązane wyjścia",IF(D43&gt;'Trades'!E43,"Zamknięta ilość przekracza początkową",IF(AND('Trades'!I43="OPEN",D43='Trades'!E43),"OPEN jest sprzeczne z zerową pozostałą ilością",IF('Trades'!I43="OPEN","",IF(O43=0,"Dodaj wyjście w Exits",IF(D43&lt;&gt;'Trades'!E43,"CLOSED wymaga zamknięcia całej ilości",IF(AND('Trades'!J43="NET",NOT(ISNUMBER('Trades'!L43))),"Podaj uzgodnione netto całej pozycji",IF(AND('Trades'!J43="NET",'Trades'!K43&lt;&gt;"YES"),"Potwierdź netto całej pozycji",IF(IF('Trades'!J43="NET",IF('Trades'!M43="",FALSE,IF(NOT(ISNUMBER('Trades'!M43)),TRUE,OR('Trades'!M43&lt;0,'Trades'!M43&gt;1000000000,ROUND('Trades'!M43,2)&lt;&gt;'Trades'!M43))),FALSE),"Kwoty: do 2 miejsc po przecinku; wartość bezwzględna wpisu ≤ 1 000 000 000.",IF(IF('Trades'!J43="NET",IF('Trades'!N43="",FALSE,IF(NOT(ISNUMBER('Trades'!N43)),TRUE,OR('Trades'!N43&lt;0,'Trades'!N43&gt;1000000000,ROUND('Trades'!N43,2)&lt;&gt;'Trades'!N43))),FALSE),"Kwoty: do 2 miejsc po przecinku; wartość bezwzględna wpisu ≤ 1 000 000 000.",IF(IF('Trades'!J43="NET",IF('Trades'!O43="",FALSE,IF(NOT(ISNUMBER('Trades'!O43)),TRUE,OR(ABS('Trades'!O43)&gt;1000000000,ROUND('Trades'!O43,2)&lt;&gt;'Trades'!O43))),FALSE),"Kwoty: do 2 miejsc po przecinku; wartość bezwzględna wpisu ≤ 1 000 000 000.",IF(AND('Trades'!J43="GROSS",NOT(ISNUMBER('Trades'!M43))),"Podaj prowizję, także zero",IF(AND('Trades'!J43="GROSS",'Trades'!M43&lt;0),"Prowizja nie może być ujemna",IF(AND('Trades'!J43="GROSS",NOT(ISNUMBER('Trades'!N43))),"Podaj pozostałe opłaty, także zero",IF(AND('Trades'!J43="GROSS",'Trades'!N43&lt;0),"Opłaty nie mogą być ujemne",IF(AND('Trades'!J43="GROSS",NOT(ISNUMBER('Trades'!O43))),"Podaj finansowanie ze znakiem, także zero",IF(AND('Trades'!J43="GROSS",NOT(ISNUMBER(F43))),"Podaj P&amp;L brutto każdego wyjścia",IF(IF('Trades'!J43="NET",OR(ABS('Trades'!L43)&gt;1000000000,ROUND('Trades'!L43,2)&lt;&gt;'Trades'!L43),FALSE),"Kwoty: do 2 miejsc po przecinku; wartość bezwzględna wpisu ≤ 1 000 000 000.",IF(IF('Trades'!J43="GROSS",OR(ABS('Trades'!M43)&gt;1000000000,ABS('Trades'!N43)&gt;1000000000,ABS('Trades'!O43)&gt;1000000000,ROUND('Trades'!M43,2)&lt;&gt;'Trades'!M43,ROUND('Trades'!N43,2)&lt;&gt;'Trades'!N43,ROUND('Trades'!O43,2)&lt;&gt;'Trades'!O43),FALSE),"Kwoty: do 2 miejsc po przecinku; wartość bezwzględna wpisu ≤ 1 000 000 000.",IF(AND('Trades'!G43&lt;&gt;"",OR(NOT(ISNUMBER('Trades'!G43)),'Trades'!G43&lt;=0)),"Podaj dodatnią cenę lub pozostaw puste",IF(AND('Trades'!H43&lt;&gt;"",OR(NOT(ISNUMBER('Trades'!H43)),'Trades'!H43&lt;=0)),"Podaj dodatnią cenę lub pozostaw puste","")))))))))))))))))))))))))))))))))))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b.d.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b.d.",IF(OR(O43=0,COUNTIFS('Exits'!$B$9:$B$608,'Trades'!A43,'Exits'!$G$9:$G$608,-1)&gt;0),"b.d.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b.d.",IF(AND(O43&gt;0,SUMIFS('Exits'!$J$9:$J$608,'Exits'!$B$9:$B$608,'Trades'!A43)=O43),ROUND(SUMIFS('Exits'!$F$9:$F$608,'Exits'!$B$9:$B$608,'Trades'!A43),2),"b.d.")))</x:f>
      </x:c>
      <x:c r="G43" s="30" t="str">
        <x:f>IF(P43=0,"",IF(K43&lt;&gt;1,"b.d.",IF('Trades'!J43="NET",'Trades'!L43,ROUND(F43-'Trades'!M43-'Trades'!N43+'Trades'!O43,2))))</x:f>
      </x:c>
      <x:c r="H43" s="31" t="str">
        <x:f>IF(P43=0,"",IF(N43=1,G43/'Trades'!P43,"b.d."))</x:f>
      </x:c>
      <x:c r="I43" s="33" t="str">
        <x:f>IF(P43=0,"",IF(K43&lt;&gt;1,"Pozycja niezamknięta",IF(NOT(ISNUMBER('Trades'!P43)),"Brak lub błędne ryzyko: dodatnie, ≤ 1 000 000 000, do 2 miejsc po przecinku.",IF(OR('Trades'!P43&lt;=0,'Trades'!P43&gt;1000000000,ROUND('Trades'!P43,2)&lt;&gt;'Trades'!P43),"Brak lub błędne ryzyko: dodatnie, ≤ 1 000 000 000, do 2 miejsc po przecinku.",IF(AND('Trades'!Q43&lt;&gt;"PRICE",'Trades'!Q43&lt;&gt;"ALL_IN"),"Wybierz PRICE lub ALL_IN",IF('Trades'!Q43&lt;&gt;'Summary'!$K$4,"Wybrano inną podstawę","Zapisane"))))))</x:f>
      </x:c>
      <x:c r="J43" s="33" t="str">
        <x:f>IF(P43=0,"",IF('Summary'!$H$6="Sprawdź daty filtra","Sprawdź daty filtra",IF(L43=1,"Uwzględniona",IF(K43=1,"Poza okresem","Nieuwzględniona"))))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IF(OR(K43&lt;&gt;1,'Summary'!$H$6="Sprawdź daty filtra"),0,IF(AND(OR('Summary'!$B$6="",E43&gt;='Summary'!$B$6),OR('Summary'!$E$6="",E43&lt;'Summary'!$E$6+1)),1,0))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IF(K44=0,"",CHOOSE(K44,"Zamknięta","Otwarta","Niepełna / błędna","Nieobsługiwana"))</x:f>
      </x:c>
      <x:c r="C44" s="33" t="str">
        <x:f>IF(P44=0,"",IF('Trades'!I44="UNSUPPORTED","Dobieranie / odwrócenia nie są obsługiwane",IF('Trades'!A44="","Podaj ID transakcji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: tekst zaczynający się od A–Z, do 64 znaków; bez *, ?, ~, =, &lt; i &gt;. Przykład: T-001.",IF(COUNTIFS('Trades'!$A$9:$A$208,'Trades'!A44)&lt;&gt;1,"ID transakcji się powtarza",IF('Trades'!B44="","Podaj instrument",IF(AND('Trades'!C44&lt;&gt;"LONG",'Trades'!C44&lt;&gt;"SHORT"),"Wybierz LONG lub SHORT",IF(NOT(ISNUMBER('Trades'!D44)),"Podaj prawidłowy czas otwarcia",IF(OR('Trades'!D44&lt;1,'Trades'!D44&gt;2958465),"Podaj prawidłowy czas otwarcia",IF(NOT(ISNUMBER('Trades'!E44)),"Podaj dodatnią początkową ilość",IF(OR('Trades'!E44&lt;=0,'Trades'!E44&gt;1000000,ROUND('Trades'!E44,8)&lt;&gt;'Trades'!E44),"Podaj dodatnią początkową ilość",IF('Trades'!F44="","Podaj jednostkę ilości",IF(AND('Trades'!I44&lt;&gt;"OPEN",'Trades'!I44&lt;&gt;"CLOSED"),"Wybierz OPEN lub CLOSED",IF(AND('Trades'!J44&lt;&gt;"NET",'Trades'!J44&lt;&gt;"GROSS"),"Wybierz NET lub GROSS",IF(COUNTIFS('Exits'!$B$9:$B$608,'Trades'!A44,'Exits'!$G$9:$G$608,-1)&gt;0,"Sprawdź powiązane wyjścia",IF(D44&gt;'Trades'!E44,"Zamknięta ilość przekracza początkową",IF(AND('Trades'!I44="OPEN",D44='Trades'!E44),"OPEN jest sprzeczne z zerową pozostałą ilością",IF('Trades'!I44="OPEN","",IF(O44=0,"Dodaj wyjście w Exits",IF(D44&lt;&gt;'Trades'!E44,"CLOSED wymaga zamknięcia całej ilości",IF(AND('Trades'!J44="NET",NOT(ISNUMBER('Trades'!L44))),"Podaj uzgodnione netto całej pozycji",IF(AND('Trades'!J44="NET",'Trades'!K44&lt;&gt;"YES"),"Potwierdź netto całej pozycji",IF(IF('Trades'!J44="NET",IF('Trades'!M44="",FALSE,IF(NOT(ISNUMBER('Trades'!M44)),TRUE,OR('Trades'!M44&lt;0,'Trades'!M44&gt;1000000000,ROUND('Trades'!M44,2)&lt;&gt;'Trades'!M44))),FALSE),"Kwoty: do 2 miejsc po przecinku; wartość bezwzględna wpisu ≤ 1 000 000 000.",IF(IF('Trades'!J44="NET",IF('Trades'!N44="",FALSE,IF(NOT(ISNUMBER('Trades'!N44)),TRUE,OR('Trades'!N44&lt;0,'Trades'!N44&gt;1000000000,ROUND('Trades'!N44,2)&lt;&gt;'Trades'!N44))),FALSE),"Kwoty: do 2 miejsc po przecinku; wartość bezwzględna wpisu ≤ 1 000 000 000.",IF(IF('Trades'!J44="NET",IF('Trades'!O44="",FALSE,IF(NOT(ISNUMBER('Trades'!O44)),TRUE,OR(ABS('Trades'!O44)&gt;1000000000,ROUND('Trades'!O44,2)&lt;&gt;'Trades'!O44))),FALSE),"Kwoty: do 2 miejsc po przecinku; wartość bezwzględna wpisu ≤ 1 000 000 000.",IF(AND('Trades'!J44="GROSS",NOT(ISNUMBER('Trades'!M44))),"Podaj prowizję, także zero",IF(AND('Trades'!J44="GROSS",'Trades'!M44&lt;0),"Prowizja nie może być ujemna",IF(AND('Trades'!J44="GROSS",NOT(ISNUMBER('Trades'!N44))),"Podaj pozostałe opłaty, także zero",IF(AND('Trades'!J44="GROSS",'Trades'!N44&lt;0),"Opłaty nie mogą być ujemne",IF(AND('Trades'!J44="GROSS",NOT(ISNUMBER('Trades'!O44))),"Podaj finansowanie ze znakiem, także zero",IF(AND('Trades'!J44="GROSS",NOT(ISNUMBER(F44))),"Podaj P&amp;L brutto każdego wyjścia",IF(IF('Trades'!J44="NET",OR(ABS('Trades'!L44)&gt;1000000000,ROUND('Trades'!L44,2)&lt;&gt;'Trades'!L44),FALSE),"Kwoty: do 2 miejsc po przecinku; wartość bezwzględna wpisu ≤ 1 000 000 000.",IF(IF('Trades'!J44="GROSS",OR(ABS('Trades'!M44)&gt;1000000000,ABS('Trades'!N44)&gt;1000000000,ABS('Trades'!O44)&gt;1000000000,ROUND('Trades'!M44,2)&lt;&gt;'Trades'!M44,ROUND('Trades'!N44,2)&lt;&gt;'Trades'!N44,ROUND('Trades'!O44,2)&lt;&gt;'Trades'!O44),FALSE),"Kwoty: do 2 miejsc po przecinku; wartość bezwzględna wpisu ≤ 1 000 000 000.",IF(AND('Trades'!G44&lt;&gt;"",OR(NOT(ISNUMBER('Trades'!G44)),'Trades'!G44&lt;=0)),"Podaj dodatnią cenę lub pozostaw puste",IF(AND('Trades'!H44&lt;&gt;"",OR(NOT(ISNUMBER('Trades'!H44)),'Trades'!H44&lt;=0)),"Podaj dodatnią cenę lub pozostaw puste","")))))))))))))))))))))))))))))))))))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b.d.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b.d.",IF(OR(O44=0,COUNTIFS('Exits'!$B$9:$B$608,'Trades'!A44,'Exits'!$G$9:$G$608,-1)&gt;0),"b.d.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b.d.",IF(AND(O44&gt;0,SUMIFS('Exits'!$J$9:$J$608,'Exits'!$B$9:$B$608,'Trades'!A44)=O44),ROUND(SUMIFS('Exits'!$F$9:$F$608,'Exits'!$B$9:$B$608,'Trades'!A44),2),"b.d.")))</x:f>
      </x:c>
      <x:c r="G44" s="30" t="str">
        <x:f>IF(P44=0,"",IF(K44&lt;&gt;1,"b.d.",IF('Trades'!J44="NET",'Trades'!L44,ROUND(F44-'Trades'!M44-'Trades'!N44+'Trades'!O44,2))))</x:f>
      </x:c>
      <x:c r="H44" s="31" t="str">
        <x:f>IF(P44=0,"",IF(N44=1,G44/'Trades'!P44,"b.d."))</x:f>
      </x:c>
      <x:c r="I44" s="33" t="str">
        <x:f>IF(P44=0,"",IF(K44&lt;&gt;1,"Pozycja niezamknięta",IF(NOT(ISNUMBER('Trades'!P44)),"Brak lub błędne ryzyko: dodatnie, ≤ 1 000 000 000, do 2 miejsc po przecinku.",IF(OR('Trades'!P44&lt;=0,'Trades'!P44&gt;1000000000,ROUND('Trades'!P44,2)&lt;&gt;'Trades'!P44),"Brak lub błędne ryzyko: dodatnie, ≤ 1 000 000 000, do 2 miejsc po przecinku.",IF(AND('Trades'!Q44&lt;&gt;"PRICE",'Trades'!Q44&lt;&gt;"ALL_IN"),"Wybierz PRICE lub ALL_IN",IF('Trades'!Q44&lt;&gt;'Summary'!$K$4,"Wybrano inną podstawę","Zapisane"))))))</x:f>
      </x:c>
      <x:c r="J44" s="33" t="str">
        <x:f>IF(P44=0,"",IF('Summary'!$H$6="Sprawdź daty filtra","Sprawdź daty filtra",IF(L44=1,"Uwzględniona",IF(K44=1,"Poza okresem","Nieuwzględniona"))))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IF(OR(K44&lt;&gt;1,'Summary'!$H$6="Sprawdź daty filtra"),0,IF(AND(OR('Summary'!$B$6="",E44&gt;='Summary'!$B$6),OR('Summary'!$E$6="",E44&lt;'Summary'!$E$6+1)),1,0))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IF(K45=0,"",CHOOSE(K45,"Zamknięta","Otwarta","Niepełna / błędna","Nieobsługiwana"))</x:f>
      </x:c>
      <x:c r="C45" s="33" t="str">
        <x:f>IF(P45=0,"",IF('Trades'!I45="UNSUPPORTED","Dobieranie / odwrócenia nie są obsługiwane",IF('Trades'!A45="","Podaj ID transakcji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: tekst zaczynający się od A–Z, do 64 znaków; bez *, ?, ~, =, &lt; i &gt;. Przykład: T-001.",IF(COUNTIFS('Trades'!$A$9:$A$208,'Trades'!A45)&lt;&gt;1,"ID transakcji się powtarza",IF('Trades'!B45="","Podaj instrument",IF(AND('Trades'!C45&lt;&gt;"LONG",'Trades'!C45&lt;&gt;"SHORT"),"Wybierz LONG lub SHORT",IF(NOT(ISNUMBER('Trades'!D45)),"Podaj prawidłowy czas otwarcia",IF(OR('Trades'!D45&lt;1,'Trades'!D45&gt;2958465),"Podaj prawidłowy czas otwarcia",IF(NOT(ISNUMBER('Trades'!E45)),"Podaj dodatnią początkową ilość",IF(OR('Trades'!E45&lt;=0,'Trades'!E45&gt;1000000,ROUND('Trades'!E45,8)&lt;&gt;'Trades'!E45),"Podaj dodatnią początkową ilość",IF('Trades'!F45="","Podaj jednostkę ilości",IF(AND('Trades'!I45&lt;&gt;"OPEN",'Trades'!I45&lt;&gt;"CLOSED"),"Wybierz OPEN lub CLOSED",IF(AND('Trades'!J45&lt;&gt;"NET",'Trades'!J45&lt;&gt;"GROSS"),"Wybierz NET lub GROSS",IF(COUNTIFS('Exits'!$B$9:$B$608,'Trades'!A45,'Exits'!$G$9:$G$608,-1)&gt;0,"Sprawdź powiązane wyjścia",IF(D45&gt;'Trades'!E45,"Zamknięta ilość przekracza początkową",IF(AND('Trades'!I45="OPEN",D45='Trades'!E45),"OPEN jest sprzeczne z zerową pozostałą ilością",IF('Trades'!I45="OPEN","",IF(O45=0,"Dodaj wyjście w Exits",IF(D45&lt;&gt;'Trades'!E45,"CLOSED wymaga zamknięcia całej ilości",IF(AND('Trades'!J45="NET",NOT(ISNUMBER('Trades'!L45))),"Podaj uzgodnione netto całej pozycji",IF(AND('Trades'!J45="NET",'Trades'!K45&lt;&gt;"YES"),"Potwierdź netto całej pozycji",IF(IF('Trades'!J45="NET",IF('Trades'!M45="",FALSE,IF(NOT(ISNUMBER('Trades'!M45)),TRUE,OR('Trades'!M45&lt;0,'Trades'!M45&gt;1000000000,ROUND('Trades'!M45,2)&lt;&gt;'Trades'!M45))),FALSE),"Kwoty: do 2 miejsc po przecinku; wartość bezwzględna wpisu ≤ 1 000 000 000.",IF(IF('Trades'!J45="NET",IF('Trades'!N45="",FALSE,IF(NOT(ISNUMBER('Trades'!N45)),TRUE,OR('Trades'!N45&lt;0,'Trades'!N45&gt;1000000000,ROUND('Trades'!N45,2)&lt;&gt;'Trades'!N45))),FALSE),"Kwoty: do 2 miejsc po przecinku; wartość bezwzględna wpisu ≤ 1 000 000 000.",IF(IF('Trades'!J45="NET",IF('Trades'!O45="",FALSE,IF(NOT(ISNUMBER('Trades'!O45)),TRUE,OR(ABS('Trades'!O45)&gt;1000000000,ROUND('Trades'!O45,2)&lt;&gt;'Trades'!O45))),FALSE),"Kwoty: do 2 miejsc po przecinku; wartość bezwzględna wpisu ≤ 1 000 000 000.",IF(AND('Trades'!J45="GROSS",NOT(ISNUMBER('Trades'!M45))),"Podaj prowizję, także zero",IF(AND('Trades'!J45="GROSS",'Trades'!M45&lt;0),"Prowizja nie może być ujemna",IF(AND('Trades'!J45="GROSS",NOT(ISNUMBER('Trades'!N45))),"Podaj pozostałe opłaty, także zero",IF(AND('Trades'!J45="GROSS",'Trades'!N45&lt;0),"Opłaty nie mogą być ujemne",IF(AND('Trades'!J45="GROSS",NOT(ISNUMBER('Trades'!O45))),"Podaj finansowanie ze znakiem, także zero",IF(AND('Trades'!J45="GROSS",NOT(ISNUMBER(F45))),"Podaj P&amp;L brutto każdego wyjścia",IF(IF('Trades'!J45="NET",OR(ABS('Trades'!L45)&gt;1000000000,ROUND('Trades'!L45,2)&lt;&gt;'Trades'!L45),FALSE),"Kwoty: do 2 miejsc po przecinku; wartość bezwzględna wpisu ≤ 1 000 000 000.",IF(IF('Trades'!J45="GROSS",OR(ABS('Trades'!M45)&gt;1000000000,ABS('Trades'!N45)&gt;1000000000,ABS('Trades'!O45)&gt;1000000000,ROUND('Trades'!M45,2)&lt;&gt;'Trades'!M45,ROUND('Trades'!N45,2)&lt;&gt;'Trades'!N45,ROUND('Trades'!O45,2)&lt;&gt;'Trades'!O45),FALSE),"Kwoty: do 2 miejsc po przecinku; wartość bezwzględna wpisu ≤ 1 000 000 000.",IF(AND('Trades'!G45&lt;&gt;"",OR(NOT(ISNUMBER('Trades'!G45)),'Trades'!G45&lt;=0)),"Podaj dodatnią cenę lub pozostaw puste",IF(AND('Trades'!H45&lt;&gt;"",OR(NOT(ISNUMBER('Trades'!H45)),'Trades'!H45&lt;=0)),"Podaj dodatnią cenę lub pozostaw puste","")))))))))))))))))))))))))))))))))))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b.d.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b.d.",IF(OR(O45=0,COUNTIFS('Exits'!$B$9:$B$608,'Trades'!A45,'Exits'!$G$9:$G$608,-1)&gt;0),"b.d.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b.d.",IF(AND(O45&gt;0,SUMIFS('Exits'!$J$9:$J$608,'Exits'!$B$9:$B$608,'Trades'!A45)=O45),ROUND(SUMIFS('Exits'!$F$9:$F$608,'Exits'!$B$9:$B$608,'Trades'!A45),2),"b.d.")))</x:f>
      </x:c>
      <x:c r="G45" s="30" t="str">
        <x:f>IF(P45=0,"",IF(K45&lt;&gt;1,"b.d.",IF('Trades'!J45="NET",'Trades'!L45,ROUND(F45-'Trades'!M45-'Trades'!N45+'Trades'!O45,2))))</x:f>
      </x:c>
      <x:c r="H45" s="31" t="str">
        <x:f>IF(P45=0,"",IF(N45=1,G45/'Trades'!P45,"b.d."))</x:f>
      </x:c>
      <x:c r="I45" s="33" t="str">
        <x:f>IF(P45=0,"",IF(K45&lt;&gt;1,"Pozycja niezamknięta",IF(NOT(ISNUMBER('Trades'!P45)),"Brak lub błędne ryzyko: dodatnie, ≤ 1 000 000 000, do 2 miejsc po przecinku.",IF(OR('Trades'!P45&lt;=0,'Trades'!P45&gt;1000000000,ROUND('Trades'!P45,2)&lt;&gt;'Trades'!P45),"Brak lub błędne ryzyko: dodatnie, ≤ 1 000 000 000, do 2 miejsc po przecinku.",IF(AND('Trades'!Q45&lt;&gt;"PRICE",'Trades'!Q45&lt;&gt;"ALL_IN"),"Wybierz PRICE lub ALL_IN",IF('Trades'!Q45&lt;&gt;'Summary'!$K$4,"Wybrano inną podstawę","Zapisane"))))))</x:f>
      </x:c>
      <x:c r="J45" s="33" t="str">
        <x:f>IF(P45=0,"",IF('Summary'!$H$6="Sprawdź daty filtra","Sprawdź daty filtra",IF(L45=1,"Uwzględniona",IF(K45=1,"Poza okresem","Nieuwzględniona"))))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IF(OR(K45&lt;&gt;1,'Summary'!$H$6="Sprawdź daty filtra"),0,IF(AND(OR('Summary'!$B$6="",E45&gt;='Summary'!$B$6),OR('Summary'!$E$6="",E45&lt;'Summary'!$E$6+1)),1,0))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IF(K46=0,"",CHOOSE(K46,"Zamknięta","Otwarta","Niepełna / błędna","Nieobsługiwana"))</x:f>
      </x:c>
      <x:c r="C46" s="33" t="str">
        <x:f>IF(P46=0,"",IF('Trades'!I46="UNSUPPORTED","Dobieranie / odwrócenia nie są obsługiwane",IF('Trades'!A46="","Podaj ID transakcji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: tekst zaczynający się od A–Z, do 64 znaków; bez *, ?, ~, =, &lt; i &gt;. Przykład: T-001.",IF(COUNTIFS('Trades'!$A$9:$A$208,'Trades'!A46)&lt;&gt;1,"ID transakcji się powtarza",IF('Trades'!B46="","Podaj instrument",IF(AND('Trades'!C46&lt;&gt;"LONG",'Trades'!C46&lt;&gt;"SHORT"),"Wybierz LONG lub SHORT",IF(NOT(ISNUMBER('Trades'!D46)),"Podaj prawidłowy czas otwarcia",IF(OR('Trades'!D46&lt;1,'Trades'!D46&gt;2958465),"Podaj prawidłowy czas otwarcia",IF(NOT(ISNUMBER('Trades'!E46)),"Podaj dodatnią początkową ilość",IF(OR('Trades'!E46&lt;=0,'Trades'!E46&gt;1000000,ROUND('Trades'!E46,8)&lt;&gt;'Trades'!E46),"Podaj dodatnią początkową ilość",IF('Trades'!F46="","Podaj jednostkę ilości",IF(AND('Trades'!I46&lt;&gt;"OPEN",'Trades'!I46&lt;&gt;"CLOSED"),"Wybierz OPEN lub CLOSED",IF(AND('Trades'!J46&lt;&gt;"NET",'Trades'!J46&lt;&gt;"GROSS"),"Wybierz NET lub GROSS",IF(COUNTIFS('Exits'!$B$9:$B$608,'Trades'!A46,'Exits'!$G$9:$G$608,-1)&gt;0,"Sprawdź powiązane wyjścia",IF(D46&gt;'Trades'!E46,"Zamknięta ilość przekracza początkową",IF(AND('Trades'!I46="OPEN",D46='Trades'!E46),"OPEN jest sprzeczne z zerową pozostałą ilością",IF('Trades'!I46="OPEN","",IF(O46=0,"Dodaj wyjście w Exits",IF(D46&lt;&gt;'Trades'!E46,"CLOSED wymaga zamknięcia całej ilości",IF(AND('Trades'!J46="NET",NOT(ISNUMBER('Trades'!L46))),"Podaj uzgodnione netto całej pozycji",IF(AND('Trades'!J46="NET",'Trades'!K46&lt;&gt;"YES"),"Potwierdź netto całej pozycji",IF(IF('Trades'!J46="NET",IF('Trades'!M46="",FALSE,IF(NOT(ISNUMBER('Trades'!M46)),TRUE,OR('Trades'!M46&lt;0,'Trades'!M46&gt;1000000000,ROUND('Trades'!M46,2)&lt;&gt;'Trades'!M46))),FALSE),"Kwoty: do 2 miejsc po przecinku; wartość bezwzględna wpisu ≤ 1 000 000 000.",IF(IF('Trades'!J46="NET",IF('Trades'!N46="",FALSE,IF(NOT(ISNUMBER('Trades'!N46)),TRUE,OR('Trades'!N46&lt;0,'Trades'!N46&gt;1000000000,ROUND('Trades'!N46,2)&lt;&gt;'Trades'!N46))),FALSE),"Kwoty: do 2 miejsc po przecinku; wartość bezwzględna wpisu ≤ 1 000 000 000.",IF(IF('Trades'!J46="NET",IF('Trades'!O46="",FALSE,IF(NOT(ISNUMBER('Trades'!O46)),TRUE,OR(ABS('Trades'!O46)&gt;1000000000,ROUND('Trades'!O46,2)&lt;&gt;'Trades'!O46))),FALSE),"Kwoty: do 2 miejsc po przecinku; wartość bezwzględna wpisu ≤ 1 000 000 000.",IF(AND('Trades'!J46="GROSS",NOT(ISNUMBER('Trades'!M46))),"Podaj prowizję, także zero",IF(AND('Trades'!J46="GROSS",'Trades'!M46&lt;0),"Prowizja nie może być ujemna",IF(AND('Trades'!J46="GROSS",NOT(ISNUMBER('Trades'!N46))),"Podaj pozostałe opłaty, także zero",IF(AND('Trades'!J46="GROSS",'Trades'!N46&lt;0),"Opłaty nie mogą być ujemne",IF(AND('Trades'!J46="GROSS",NOT(ISNUMBER('Trades'!O46))),"Podaj finansowanie ze znakiem, także zero",IF(AND('Trades'!J46="GROSS",NOT(ISNUMBER(F46))),"Podaj P&amp;L brutto każdego wyjścia",IF(IF('Trades'!J46="NET",OR(ABS('Trades'!L46)&gt;1000000000,ROUND('Trades'!L46,2)&lt;&gt;'Trades'!L46),FALSE),"Kwoty: do 2 miejsc po przecinku; wartość bezwzględna wpisu ≤ 1 000 000 000.",IF(IF('Trades'!J46="GROSS",OR(ABS('Trades'!M46)&gt;1000000000,ABS('Trades'!N46)&gt;1000000000,ABS('Trades'!O46)&gt;1000000000,ROUND('Trades'!M46,2)&lt;&gt;'Trades'!M46,ROUND('Trades'!N46,2)&lt;&gt;'Trades'!N46,ROUND('Trades'!O46,2)&lt;&gt;'Trades'!O46),FALSE),"Kwoty: do 2 miejsc po przecinku; wartość bezwzględna wpisu ≤ 1 000 000 000.",IF(AND('Trades'!G46&lt;&gt;"",OR(NOT(ISNUMBER('Trades'!G46)),'Trades'!G46&lt;=0)),"Podaj dodatnią cenę lub pozostaw puste",IF(AND('Trades'!H46&lt;&gt;"",OR(NOT(ISNUMBER('Trades'!H46)),'Trades'!H46&lt;=0)),"Podaj dodatnią cenę lub pozostaw puste","")))))))))))))))))))))))))))))))))))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b.d.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b.d.",IF(OR(O46=0,COUNTIFS('Exits'!$B$9:$B$608,'Trades'!A46,'Exits'!$G$9:$G$608,-1)&gt;0),"b.d.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b.d.",IF(AND(O46&gt;0,SUMIFS('Exits'!$J$9:$J$608,'Exits'!$B$9:$B$608,'Trades'!A46)=O46),ROUND(SUMIFS('Exits'!$F$9:$F$608,'Exits'!$B$9:$B$608,'Trades'!A46),2),"b.d.")))</x:f>
      </x:c>
      <x:c r="G46" s="30" t="str">
        <x:f>IF(P46=0,"",IF(K46&lt;&gt;1,"b.d.",IF('Trades'!J46="NET",'Trades'!L46,ROUND(F46-'Trades'!M46-'Trades'!N46+'Trades'!O46,2))))</x:f>
      </x:c>
      <x:c r="H46" s="31" t="str">
        <x:f>IF(P46=0,"",IF(N46=1,G46/'Trades'!P46,"b.d."))</x:f>
      </x:c>
      <x:c r="I46" s="33" t="str">
        <x:f>IF(P46=0,"",IF(K46&lt;&gt;1,"Pozycja niezamknięta",IF(NOT(ISNUMBER('Trades'!P46)),"Brak lub błędne ryzyko: dodatnie, ≤ 1 000 000 000, do 2 miejsc po przecinku.",IF(OR('Trades'!P46&lt;=0,'Trades'!P46&gt;1000000000,ROUND('Trades'!P46,2)&lt;&gt;'Trades'!P46),"Brak lub błędne ryzyko: dodatnie, ≤ 1 000 000 000, do 2 miejsc po przecinku.",IF(AND('Trades'!Q46&lt;&gt;"PRICE",'Trades'!Q46&lt;&gt;"ALL_IN"),"Wybierz PRICE lub ALL_IN",IF('Trades'!Q46&lt;&gt;'Summary'!$K$4,"Wybrano inną podstawę","Zapisane"))))))</x:f>
      </x:c>
      <x:c r="J46" s="33" t="str">
        <x:f>IF(P46=0,"",IF('Summary'!$H$6="Sprawdź daty filtra","Sprawdź daty filtra",IF(L46=1,"Uwzględniona",IF(K46=1,"Poza okresem","Nieuwzględniona"))))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IF(OR(K46&lt;&gt;1,'Summary'!$H$6="Sprawdź daty filtra"),0,IF(AND(OR('Summary'!$B$6="",E46&gt;='Summary'!$B$6),OR('Summary'!$E$6="",E46&lt;'Summary'!$E$6+1)),1,0))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IF(K47=0,"",CHOOSE(K47,"Zamknięta","Otwarta","Niepełna / błędna","Nieobsługiwana"))</x:f>
      </x:c>
      <x:c r="C47" s="33" t="str">
        <x:f>IF(P47=0,"",IF('Trades'!I47="UNSUPPORTED","Dobieranie / odwrócenia nie są obsługiwane",IF('Trades'!A47="","Podaj ID transakcji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: tekst zaczynający się od A–Z, do 64 znaków; bez *, ?, ~, =, &lt; i &gt;. Przykład: T-001.",IF(COUNTIFS('Trades'!$A$9:$A$208,'Trades'!A47)&lt;&gt;1,"ID transakcji się powtarza",IF('Trades'!B47="","Podaj instrument",IF(AND('Trades'!C47&lt;&gt;"LONG",'Trades'!C47&lt;&gt;"SHORT"),"Wybierz LONG lub SHORT",IF(NOT(ISNUMBER('Trades'!D47)),"Podaj prawidłowy czas otwarcia",IF(OR('Trades'!D47&lt;1,'Trades'!D47&gt;2958465),"Podaj prawidłowy czas otwarcia",IF(NOT(ISNUMBER('Trades'!E47)),"Podaj dodatnią początkową ilość",IF(OR('Trades'!E47&lt;=0,'Trades'!E47&gt;1000000,ROUND('Trades'!E47,8)&lt;&gt;'Trades'!E47),"Podaj dodatnią początkową ilość",IF('Trades'!F47="","Podaj jednostkę ilości",IF(AND('Trades'!I47&lt;&gt;"OPEN",'Trades'!I47&lt;&gt;"CLOSED"),"Wybierz OPEN lub CLOSED",IF(AND('Trades'!J47&lt;&gt;"NET",'Trades'!J47&lt;&gt;"GROSS"),"Wybierz NET lub GROSS",IF(COUNTIFS('Exits'!$B$9:$B$608,'Trades'!A47,'Exits'!$G$9:$G$608,-1)&gt;0,"Sprawdź powiązane wyjścia",IF(D47&gt;'Trades'!E47,"Zamknięta ilość przekracza początkową",IF(AND('Trades'!I47="OPEN",D47='Trades'!E47),"OPEN jest sprzeczne z zerową pozostałą ilością",IF('Trades'!I47="OPEN","",IF(O47=0,"Dodaj wyjście w Exits",IF(D47&lt;&gt;'Trades'!E47,"CLOSED wymaga zamknięcia całej ilości",IF(AND('Trades'!J47="NET",NOT(ISNUMBER('Trades'!L47))),"Podaj uzgodnione netto całej pozycji",IF(AND('Trades'!J47="NET",'Trades'!K47&lt;&gt;"YES"),"Potwierdź netto całej pozycji",IF(IF('Trades'!J47="NET",IF('Trades'!M47="",FALSE,IF(NOT(ISNUMBER('Trades'!M47)),TRUE,OR('Trades'!M47&lt;0,'Trades'!M47&gt;1000000000,ROUND('Trades'!M47,2)&lt;&gt;'Trades'!M47))),FALSE),"Kwoty: do 2 miejsc po przecinku; wartość bezwzględna wpisu ≤ 1 000 000 000.",IF(IF('Trades'!J47="NET",IF('Trades'!N47="",FALSE,IF(NOT(ISNUMBER('Trades'!N47)),TRUE,OR('Trades'!N47&lt;0,'Trades'!N47&gt;1000000000,ROUND('Trades'!N47,2)&lt;&gt;'Trades'!N47))),FALSE),"Kwoty: do 2 miejsc po przecinku; wartość bezwzględna wpisu ≤ 1 000 000 000.",IF(IF('Trades'!J47="NET",IF('Trades'!O47="",FALSE,IF(NOT(ISNUMBER('Trades'!O47)),TRUE,OR(ABS('Trades'!O47)&gt;1000000000,ROUND('Trades'!O47,2)&lt;&gt;'Trades'!O47))),FALSE),"Kwoty: do 2 miejsc po przecinku; wartość bezwzględna wpisu ≤ 1 000 000 000.",IF(AND('Trades'!J47="GROSS",NOT(ISNUMBER('Trades'!M47))),"Podaj prowizję, także zero",IF(AND('Trades'!J47="GROSS",'Trades'!M47&lt;0),"Prowizja nie może być ujemna",IF(AND('Trades'!J47="GROSS",NOT(ISNUMBER('Trades'!N47))),"Podaj pozostałe opłaty, także zero",IF(AND('Trades'!J47="GROSS",'Trades'!N47&lt;0),"Opłaty nie mogą być ujemne",IF(AND('Trades'!J47="GROSS",NOT(ISNUMBER('Trades'!O47))),"Podaj finansowanie ze znakiem, także zero",IF(AND('Trades'!J47="GROSS",NOT(ISNUMBER(F47))),"Podaj P&amp;L brutto każdego wyjścia",IF(IF('Trades'!J47="NET",OR(ABS('Trades'!L47)&gt;1000000000,ROUND('Trades'!L47,2)&lt;&gt;'Trades'!L47),FALSE),"Kwoty: do 2 miejsc po przecinku; wartość bezwzględna wpisu ≤ 1 000 000 000.",IF(IF('Trades'!J47="GROSS",OR(ABS('Trades'!M47)&gt;1000000000,ABS('Trades'!N47)&gt;1000000000,ABS('Trades'!O47)&gt;1000000000,ROUND('Trades'!M47,2)&lt;&gt;'Trades'!M47,ROUND('Trades'!N47,2)&lt;&gt;'Trades'!N47,ROUND('Trades'!O47,2)&lt;&gt;'Trades'!O47),FALSE),"Kwoty: do 2 miejsc po przecinku; wartość bezwzględna wpisu ≤ 1 000 000 000.",IF(AND('Trades'!G47&lt;&gt;"",OR(NOT(ISNUMBER('Trades'!G47)),'Trades'!G47&lt;=0)),"Podaj dodatnią cenę lub pozostaw puste",IF(AND('Trades'!H47&lt;&gt;"",OR(NOT(ISNUMBER('Trades'!H47)),'Trades'!H47&lt;=0)),"Podaj dodatnią cenę lub pozostaw puste","")))))))))))))))))))))))))))))))))))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b.d.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b.d.",IF(OR(O47=0,COUNTIFS('Exits'!$B$9:$B$608,'Trades'!A47,'Exits'!$G$9:$G$608,-1)&gt;0),"b.d.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b.d.",IF(AND(O47&gt;0,SUMIFS('Exits'!$J$9:$J$608,'Exits'!$B$9:$B$608,'Trades'!A47)=O47),ROUND(SUMIFS('Exits'!$F$9:$F$608,'Exits'!$B$9:$B$608,'Trades'!A47),2),"b.d.")))</x:f>
      </x:c>
      <x:c r="G47" s="30" t="str">
        <x:f>IF(P47=0,"",IF(K47&lt;&gt;1,"b.d.",IF('Trades'!J47="NET",'Trades'!L47,ROUND(F47-'Trades'!M47-'Trades'!N47+'Trades'!O47,2))))</x:f>
      </x:c>
      <x:c r="H47" s="31" t="str">
        <x:f>IF(P47=0,"",IF(N47=1,G47/'Trades'!P47,"b.d."))</x:f>
      </x:c>
      <x:c r="I47" s="33" t="str">
        <x:f>IF(P47=0,"",IF(K47&lt;&gt;1,"Pozycja niezamknięta",IF(NOT(ISNUMBER('Trades'!P47)),"Brak lub błędne ryzyko: dodatnie, ≤ 1 000 000 000, do 2 miejsc po przecinku.",IF(OR('Trades'!P47&lt;=0,'Trades'!P47&gt;1000000000,ROUND('Trades'!P47,2)&lt;&gt;'Trades'!P47),"Brak lub błędne ryzyko: dodatnie, ≤ 1 000 000 000, do 2 miejsc po przecinku.",IF(AND('Trades'!Q47&lt;&gt;"PRICE",'Trades'!Q47&lt;&gt;"ALL_IN"),"Wybierz PRICE lub ALL_IN",IF('Trades'!Q47&lt;&gt;'Summary'!$K$4,"Wybrano inną podstawę","Zapisane"))))))</x:f>
      </x:c>
      <x:c r="J47" s="33" t="str">
        <x:f>IF(P47=0,"",IF('Summary'!$H$6="Sprawdź daty filtra","Sprawdź daty filtra",IF(L47=1,"Uwzględniona",IF(K47=1,"Poza okresem","Nieuwzględniona"))))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IF(OR(K47&lt;&gt;1,'Summary'!$H$6="Sprawdź daty filtra"),0,IF(AND(OR('Summary'!$B$6="",E47&gt;='Summary'!$B$6),OR('Summary'!$E$6="",E47&lt;'Summary'!$E$6+1)),1,0))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IF(K48=0,"",CHOOSE(K48,"Zamknięta","Otwarta","Niepełna / błędna","Nieobsługiwana"))</x:f>
      </x:c>
      <x:c r="C48" s="33" t="str">
        <x:f>IF(P48=0,"",IF('Trades'!I48="UNSUPPORTED","Dobieranie / odwrócenia nie są obsługiwane",IF('Trades'!A48="","Podaj ID transakcji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: tekst zaczynający się od A–Z, do 64 znaków; bez *, ?, ~, =, &lt; i &gt;. Przykład: T-001.",IF(COUNTIFS('Trades'!$A$9:$A$208,'Trades'!A48)&lt;&gt;1,"ID transakcji się powtarza",IF('Trades'!B48="","Podaj instrument",IF(AND('Trades'!C48&lt;&gt;"LONG",'Trades'!C48&lt;&gt;"SHORT"),"Wybierz LONG lub SHORT",IF(NOT(ISNUMBER('Trades'!D48)),"Podaj prawidłowy czas otwarcia",IF(OR('Trades'!D48&lt;1,'Trades'!D48&gt;2958465),"Podaj prawidłowy czas otwarcia",IF(NOT(ISNUMBER('Trades'!E48)),"Podaj dodatnią początkową ilość",IF(OR('Trades'!E48&lt;=0,'Trades'!E48&gt;1000000,ROUND('Trades'!E48,8)&lt;&gt;'Trades'!E48),"Podaj dodatnią początkową ilość",IF('Trades'!F48="","Podaj jednostkę ilości",IF(AND('Trades'!I48&lt;&gt;"OPEN",'Trades'!I48&lt;&gt;"CLOSED"),"Wybierz OPEN lub CLOSED",IF(AND('Trades'!J48&lt;&gt;"NET",'Trades'!J48&lt;&gt;"GROSS"),"Wybierz NET lub GROSS",IF(COUNTIFS('Exits'!$B$9:$B$608,'Trades'!A48,'Exits'!$G$9:$G$608,-1)&gt;0,"Sprawdź powiązane wyjścia",IF(D48&gt;'Trades'!E48,"Zamknięta ilość przekracza początkową",IF(AND('Trades'!I48="OPEN",D48='Trades'!E48),"OPEN jest sprzeczne z zerową pozostałą ilością",IF('Trades'!I48="OPEN","",IF(O48=0,"Dodaj wyjście w Exits",IF(D48&lt;&gt;'Trades'!E48,"CLOSED wymaga zamknięcia całej ilości",IF(AND('Trades'!J48="NET",NOT(ISNUMBER('Trades'!L48))),"Podaj uzgodnione netto całej pozycji",IF(AND('Trades'!J48="NET",'Trades'!K48&lt;&gt;"YES"),"Potwierdź netto całej pozycji",IF(IF('Trades'!J48="NET",IF('Trades'!M48="",FALSE,IF(NOT(ISNUMBER('Trades'!M48)),TRUE,OR('Trades'!M48&lt;0,'Trades'!M48&gt;1000000000,ROUND('Trades'!M48,2)&lt;&gt;'Trades'!M48))),FALSE),"Kwoty: do 2 miejsc po przecinku; wartość bezwzględna wpisu ≤ 1 000 000 000.",IF(IF('Trades'!J48="NET",IF('Trades'!N48="",FALSE,IF(NOT(ISNUMBER('Trades'!N48)),TRUE,OR('Trades'!N48&lt;0,'Trades'!N48&gt;1000000000,ROUND('Trades'!N48,2)&lt;&gt;'Trades'!N48))),FALSE),"Kwoty: do 2 miejsc po przecinku; wartość bezwzględna wpisu ≤ 1 000 000 000.",IF(IF('Trades'!J48="NET",IF('Trades'!O48="",FALSE,IF(NOT(ISNUMBER('Trades'!O48)),TRUE,OR(ABS('Trades'!O48)&gt;1000000000,ROUND('Trades'!O48,2)&lt;&gt;'Trades'!O48))),FALSE),"Kwoty: do 2 miejsc po przecinku; wartość bezwzględna wpisu ≤ 1 000 000 000.",IF(AND('Trades'!J48="GROSS",NOT(ISNUMBER('Trades'!M48))),"Podaj prowizję, także zero",IF(AND('Trades'!J48="GROSS",'Trades'!M48&lt;0),"Prowizja nie może być ujemna",IF(AND('Trades'!J48="GROSS",NOT(ISNUMBER('Trades'!N48))),"Podaj pozostałe opłaty, także zero",IF(AND('Trades'!J48="GROSS",'Trades'!N48&lt;0),"Opłaty nie mogą być ujemne",IF(AND('Trades'!J48="GROSS",NOT(ISNUMBER('Trades'!O48))),"Podaj finansowanie ze znakiem, także zero",IF(AND('Trades'!J48="GROSS",NOT(ISNUMBER(F48))),"Podaj P&amp;L brutto każdego wyjścia",IF(IF('Trades'!J48="NET",OR(ABS('Trades'!L48)&gt;1000000000,ROUND('Trades'!L48,2)&lt;&gt;'Trades'!L48),FALSE),"Kwoty: do 2 miejsc po przecinku; wartość bezwzględna wpisu ≤ 1 000 000 000.",IF(IF('Trades'!J48="GROSS",OR(ABS('Trades'!M48)&gt;1000000000,ABS('Trades'!N48)&gt;1000000000,ABS('Trades'!O48)&gt;1000000000,ROUND('Trades'!M48,2)&lt;&gt;'Trades'!M48,ROUND('Trades'!N48,2)&lt;&gt;'Trades'!N48,ROUND('Trades'!O48,2)&lt;&gt;'Trades'!O48),FALSE),"Kwoty: do 2 miejsc po przecinku; wartość bezwzględna wpisu ≤ 1 000 000 000.",IF(AND('Trades'!G48&lt;&gt;"",OR(NOT(ISNUMBER('Trades'!G48)),'Trades'!G48&lt;=0)),"Podaj dodatnią cenę lub pozostaw puste",IF(AND('Trades'!H48&lt;&gt;"",OR(NOT(ISNUMBER('Trades'!H48)),'Trades'!H48&lt;=0)),"Podaj dodatnią cenę lub pozostaw puste","")))))))))))))))))))))))))))))))))))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b.d.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b.d.",IF(OR(O48=0,COUNTIFS('Exits'!$B$9:$B$608,'Trades'!A48,'Exits'!$G$9:$G$608,-1)&gt;0),"b.d.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b.d.",IF(AND(O48&gt;0,SUMIFS('Exits'!$J$9:$J$608,'Exits'!$B$9:$B$608,'Trades'!A48)=O48),ROUND(SUMIFS('Exits'!$F$9:$F$608,'Exits'!$B$9:$B$608,'Trades'!A48),2),"b.d.")))</x:f>
      </x:c>
      <x:c r="G48" s="30" t="str">
        <x:f>IF(P48=0,"",IF(K48&lt;&gt;1,"b.d.",IF('Trades'!J48="NET",'Trades'!L48,ROUND(F48-'Trades'!M48-'Trades'!N48+'Trades'!O48,2))))</x:f>
      </x:c>
      <x:c r="H48" s="31" t="str">
        <x:f>IF(P48=0,"",IF(N48=1,G48/'Trades'!P48,"b.d."))</x:f>
      </x:c>
      <x:c r="I48" s="33" t="str">
        <x:f>IF(P48=0,"",IF(K48&lt;&gt;1,"Pozycja niezamknięta",IF(NOT(ISNUMBER('Trades'!P48)),"Brak lub błędne ryzyko: dodatnie, ≤ 1 000 000 000, do 2 miejsc po przecinku.",IF(OR('Trades'!P48&lt;=0,'Trades'!P48&gt;1000000000,ROUND('Trades'!P48,2)&lt;&gt;'Trades'!P48),"Brak lub błędne ryzyko: dodatnie, ≤ 1 000 000 000, do 2 miejsc po przecinku.",IF(AND('Trades'!Q48&lt;&gt;"PRICE",'Trades'!Q48&lt;&gt;"ALL_IN"),"Wybierz PRICE lub ALL_IN",IF('Trades'!Q48&lt;&gt;'Summary'!$K$4,"Wybrano inną podstawę","Zapisane"))))))</x:f>
      </x:c>
      <x:c r="J48" s="33" t="str">
        <x:f>IF(P48=0,"",IF('Summary'!$H$6="Sprawdź daty filtra","Sprawdź daty filtra",IF(L48=1,"Uwzględniona",IF(K48=1,"Poza okresem","Nieuwzględniona"))))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IF(OR(K48&lt;&gt;1,'Summary'!$H$6="Sprawdź daty filtra"),0,IF(AND(OR('Summary'!$B$6="",E48&gt;='Summary'!$B$6),OR('Summary'!$E$6="",E48&lt;'Summary'!$E$6+1)),1,0))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IF(K49=0,"",CHOOSE(K49,"Zamknięta","Otwarta","Niepełna / błędna","Nieobsługiwana"))</x:f>
      </x:c>
      <x:c r="C49" s="33" t="str">
        <x:f>IF(P49=0,"",IF('Trades'!I49="UNSUPPORTED","Dobieranie / odwrócenia nie są obsługiwane",IF('Trades'!A49="","Podaj ID transakcji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: tekst zaczynający się od A–Z, do 64 znaków; bez *, ?, ~, =, &lt; i &gt;. Przykład: T-001.",IF(COUNTIFS('Trades'!$A$9:$A$208,'Trades'!A49)&lt;&gt;1,"ID transakcji się powtarza",IF('Trades'!B49="","Podaj instrument",IF(AND('Trades'!C49&lt;&gt;"LONG",'Trades'!C49&lt;&gt;"SHORT"),"Wybierz LONG lub SHORT",IF(NOT(ISNUMBER('Trades'!D49)),"Podaj prawidłowy czas otwarcia",IF(OR('Trades'!D49&lt;1,'Trades'!D49&gt;2958465),"Podaj prawidłowy czas otwarcia",IF(NOT(ISNUMBER('Trades'!E49)),"Podaj dodatnią początkową ilość",IF(OR('Trades'!E49&lt;=0,'Trades'!E49&gt;1000000,ROUND('Trades'!E49,8)&lt;&gt;'Trades'!E49),"Podaj dodatnią początkową ilość",IF('Trades'!F49="","Podaj jednostkę ilości",IF(AND('Trades'!I49&lt;&gt;"OPEN",'Trades'!I49&lt;&gt;"CLOSED"),"Wybierz OPEN lub CLOSED",IF(AND('Trades'!J49&lt;&gt;"NET",'Trades'!J49&lt;&gt;"GROSS"),"Wybierz NET lub GROSS",IF(COUNTIFS('Exits'!$B$9:$B$608,'Trades'!A49,'Exits'!$G$9:$G$608,-1)&gt;0,"Sprawdź powiązane wyjścia",IF(D49&gt;'Trades'!E49,"Zamknięta ilość przekracza początkową",IF(AND('Trades'!I49="OPEN",D49='Trades'!E49),"OPEN jest sprzeczne z zerową pozostałą ilością",IF('Trades'!I49="OPEN","",IF(O49=0,"Dodaj wyjście w Exits",IF(D49&lt;&gt;'Trades'!E49,"CLOSED wymaga zamknięcia całej ilości",IF(AND('Trades'!J49="NET",NOT(ISNUMBER('Trades'!L49))),"Podaj uzgodnione netto całej pozycji",IF(AND('Trades'!J49="NET",'Trades'!K49&lt;&gt;"YES"),"Potwierdź netto całej pozycji",IF(IF('Trades'!J49="NET",IF('Trades'!M49="",FALSE,IF(NOT(ISNUMBER('Trades'!M49)),TRUE,OR('Trades'!M49&lt;0,'Trades'!M49&gt;1000000000,ROUND('Trades'!M49,2)&lt;&gt;'Trades'!M49))),FALSE),"Kwoty: do 2 miejsc po przecinku; wartość bezwzględna wpisu ≤ 1 000 000 000.",IF(IF('Trades'!J49="NET",IF('Trades'!N49="",FALSE,IF(NOT(ISNUMBER('Trades'!N49)),TRUE,OR('Trades'!N49&lt;0,'Trades'!N49&gt;1000000000,ROUND('Trades'!N49,2)&lt;&gt;'Trades'!N49))),FALSE),"Kwoty: do 2 miejsc po przecinku; wartość bezwzględna wpisu ≤ 1 000 000 000.",IF(IF('Trades'!J49="NET",IF('Trades'!O49="",FALSE,IF(NOT(ISNUMBER('Trades'!O49)),TRUE,OR(ABS('Trades'!O49)&gt;1000000000,ROUND('Trades'!O49,2)&lt;&gt;'Trades'!O49))),FALSE),"Kwoty: do 2 miejsc po przecinku; wartość bezwzględna wpisu ≤ 1 000 000 000.",IF(AND('Trades'!J49="GROSS",NOT(ISNUMBER('Trades'!M49))),"Podaj prowizję, także zero",IF(AND('Trades'!J49="GROSS",'Trades'!M49&lt;0),"Prowizja nie może być ujemna",IF(AND('Trades'!J49="GROSS",NOT(ISNUMBER('Trades'!N49))),"Podaj pozostałe opłaty, także zero",IF(AND('Trades'!J49="GROSS",'Trades'!N49&lt;0),"Opłaty nie mogą być ujemne",IF(AND('Trades'!J49="GROSS",NOT(ISNUMBER('Trades'!O49))),"Podaj finansowanie ze znakiem, także zero",IF(AND('Trades'!J49="GROSS",NOT(ISNUMBER(F49))),"Podaj P&amp;L brutto każdego wyjścia",IF(IF('Trades'!J49="NET",OR(ABS('Trades'!L49)&gt;1000000000,ROUND('Trades'!L49,2)&lt;&gt;'Trades'!L49),FALSE),"Kwoty: do 2 miejsc po przecinku; wartość bezwzględna wpisu ≤ 1 000 000 000.",IF(IF('Trades'!J49="GROSS",OR(ABS('Trades'!M49)&gt;1000000000,ABS('Trades'!N49)&gt;1000000000,ABS('Trades'!O49)&gt;1000000000,ROUND('Trades'!M49,2)&lt;&gt;'Trades'!M49,ROUND('Trades'!N49,2)&lt;&gt;'Trades'!N49,ROUND('Trades'!O49,2)&lt;&gt;'Trades'!O49),FALSE),"Kwoty: do 2 miejsc po przecinku; wartość bezwzględna wpisu ≤ 1 000 000 000.",IF(AND('Trades'!G49&lt;&gt;"",OR(NOT(ISNUMBER('Trades'!G49)),'Trades'!G49&lt;=0)),"Podaj dodatnią cenę lub pozostaw puste",IF(AND('Trades'!H49&lt;&gt;"",OR(NOT(ISNUMBER('Trades'!H49)),'Trades'!H49&lt;=0)),"Podaj dodatnią cenę lub pozostaw puste","")))))))))))))))))))))))))))))))))))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b.d.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b.d.",IF(OR(O49=0,COUNTIFS('Exits'!$B$9:$B$608,'Trades'!A49,'Exits'!$G$9:$G$608,-1)&gt;0),"b.d.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b.d.",IF(AND(O49&gt;0,SUMIFS('Exits'!$J$9:$J$608,'Exits'!$B$9:$B$608,'Trades'!A49)=O49),ROUND(SUMIFS('Exits'!$F$9:$F$608,'Exits'!$B$9:$B$608,'Trades'!A49),2),"b.d.")))</x:f>
      </x:c>
      <x:c r="G49" s="30" t="str">
        <x:f>IF(P49=0,"",IF(K49&lt;&gt;1,"b.d.",IF('Trades'!J49="NET",'Trades'!L49,ROUND(F49-'Trades'!M49-'Trades'!N49+'Trades'!O49,2))))</x:f>
      </x:c>
      <x:c r="H49" s="31" t="str">
        <x:f>IF(P49=0,"",IF(N49=1,G49/'Trades'!P49,"b.d."))</x:f>
      </x:c>
      <x:c r="I49" s="33" t="str">
        <x:f>IF(P49=0,"",IF(K49&lt;&gt;1,"Pozycja niezamknięta",IF(NOT(ISNUMBER('Trades'!P49)),"Brak lub błędne ryzyko: dodatnie, ≤ 1 000 000 000, do 2 miejsc po przecinku.",IF(OR('Trades'!P49&lt;=0,'Trades'!P49&gt;1000000000,ROUND('Trades'!P49,2)&lt;&gt;'Trades'!P49),"Brak lub błędne ryzyko: dodatnie, ≤ 1 000 000 000, do 2 miejsc po przecinku.",IF(AND('Trades'!Q49&lt;&gt;"PRICE",'Trades'!Q49&lt;&gt;"ALL_IN"),"Wybierz PRICE lub ALL_IN",IF('Trades'!Q49&lt;&gt;'Summary'!$K$4,"Wybrano inną podstawę","Zapisane"))))))</x:f>
      </x:c>
      <x:c r="J49" s="33" t="str">
        <x:f>IF(P49=0,"",IF('Summary'!$H$6="Sprawdź daty filtra","Sprawdź daty filtra",IF(L49=1,"Uwzględniona",IF(K49=1,"Poza okresem","Nieuwzględniona"))))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IF(OR(K49&lt;&gt;1,'Summary'!$H$6="Sprawdź daty filtra"),0,IF(AND(OR('Summary'!$B$6="",E49&gt;='Summary'!$B$6),OR('Summary'!$E$6="",E49&lt;'Summary'!$E$6+1)),1,0))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IF(K50=0,"",CHOOSE(K50,"Zamknięta","Otwarta","Niepełna / błędna","Nieobsługiwana"))</x:f>
      </x:c>
      <x:c r="C50" s="33" t="str">
        <x:f>IF(P50=0,"",IF('Trades'!I50="UNSUPPORTED","Dobieranie / odwrócenia nie są obsługiwane",IF('Trades'!A50="","Podaj ID transakcji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: tekst zaczynający się od A–Z, do 64 znaków; bez *, ?, ~, =, &lt; i &gt;. Przykład: T-001.",IF(COUNTIFS('Trades'!$A$9:$A$208,'Trades'!A50)&lt;&gt;1,"ID transakcji się powtarza",IF('Trades'!B50="","Podaj instrument",IF(AND('Trades'!C50&lt;&gt;"LONG",'Trades'!C50&lt;&gt;"SHORT"),"Wybierz LONG lub SHORT",IF(NOT(ISNUMBER('Trades'!D50)),"Podaj prawidłowy czas otwarcia",IF(OR('Trades'!D50&lt;1,'Trades'!D50&gt;2958465),"Podaj prawidłowy czas otwarcia",IF(NOT(ISNUMBER('Trades'!E50)),"Podaj dodatnią początkową ilość",IF(OR('Trades'!E50&lt;=0,'Trades'!E50&gt;1000000,ROUND('Trades'!E50,8)&lt;&gt;'Trades'!E50),"Podaj dodatnią początkową ilość",IF('Trades'!F50="","Podaj jednostkę ilości",IF(AND('Trades'!I50&lt;&gt;"OPEN",'Trades'!I50&lt;&gt;"CLOSED"),"Wybierz OPEN lub CLOSED",IF(AND('Trades'!J50&lt;&gt;"NET",'Trades'!J50&lt;&gt;"GROSS"),"Wybierz NET lub GROSS",IF(COUNTIFS('Exits'!$B$9:$B$608,'Trades'!A50,'Exits'!$G$9:$G$608,-1)&gt;0,"Sprawdź powiązane wyjścia",IF(D50&gt;'Trades'!E50,"Zamknięta ilość przekracza początkową",IF(AND('Trades'!I50="OPEN",D50='Trades'!E50),"OPEN jest sprzeczne z zerową pozostałą ilością",IF('Trades'!I50="OPEN","",IF(O50=0,"Dodaj wyjście w Exits",IF(D50&lt;&gt;'Trades'!E50,"CLOSED wymaga zamknięcia całej ilości",IF(AND('Trades'!J50="NET",NOT(ISNUMBER('Trades'!L50))),"Podaj uzgodnione netto całej pozycji",IF(AND('Trades'!J50="NET",'Trades'!K50&lt;&gt;"YES"),"Potwierdź netto całej pozycji",IF(IF('Trades'!J50="NET",IF('Trades'!M50="",FALSE,IF(NOT(ISNUMBER('Trades'!M50)),TRUE,OR('Trades'!M50&lt;0,'Trades'!M50&gt;1000000000,ROUND('Trades'!M50,2)&lt;&gt;'Trades'!M50))),FALSE),"Kwoty: do 2 miejsc po przecinku; wartość bezwzględna wpisu ≤ 1 000 000 000.",IF(IF('Trades'!J50="NET",IF('Trades'!N50="",FALSE,IF(NOT(ISNUMBER('Trades'!N50)),TRUE,OR('Trades'!N50&lt;0,'Trades'!N50&gt;1000000000,ROUND('Trades'!N50,2)&lt;&gt;'Trades'!N50))),FALSE),"Kwoty: do 2 miejsc po przecinku; wartość bezwzględna wpisu ≤ 1 000 000 000.",IF(IF('Trades'!J50="NET",IF('Trades'!O50="",FALSE,IF(NOT(ISNUMBER('Trades'!O50)),TRUE,OR(ABS('Trades'!O50)&gt;1000000000,ROUND('Trades'!O50,2)&lt;&gt;'Trades'!O50))),FALSE),"Kwoty: do 2 miejsc po przecinku; wartość bezwzględna wpisu ≤ 1 000 000 000.",IF(AND('Trades'!J50="GROSS",NOT(ISNUMBER('Trades'!M50))),"Podaj prowizję, także zero",IF(AND('Trades'!J50="GROSS",'Trades'!M50&lt;0),"Prowizja nie może być ujemna",IF(AND('Trades'!J50="GROSS",NOT(ISNUMBER('Trades'!N50))),"Podaj pozostałe opłaty, także zero",IF(AND('Trades'!J50="GROSS",'Trades'!N50&lt;0),"Opłaty nie mogą być ujemne",IF(AND('Trades'!J50="GROSS",NOT(ISNUMBER('Trades'!O50))),"Podaj finansowanie ze znakiem, także zero",IF(AND('Trades'!J50="GROSS",NOT(ISNUMBER(F50))),"Podaj P&amp;L brutto każdego wyjścia",IF(IF('Trades'!J50="NET",OR(ABS('Trades'!L50)&gt;1000000000,ROUND('Trades'!L50,2)&lt;&gt;'Trades'!L50),FALSE),"Kwoty: do 2 miejsc po przecinku; wartość bezwzględna wpisu ≤ 1 000 000 000.",IF(IF('Trades'!J50="GROSS",OR(ABS('Trades'!M50)&gt;1000000000,ABS('Trades'!N50)&gt;1000000000,ABS('Trades'!O50)&gt;1000000000,ROUND('Trades'!M50,2)&lt;&gt;'Trades'!M50,ROUND('Trades'!N50,2)&lt;&gt;'Trades'!N50,ROUND('Trades'!O50,2)&lt;&gt;'Trades'!O50),FALSE),"Kwoty: do 2 miejsc po przecinku; wartość bezwzględna wpisu ≤ 1 000 000 000.",IF(AND('Trades'!G50&lt;&gt;"",OR(NOT(ISNUMBER('Trades'!G50)),'Trades'!G50&lt;=0)),"Podaj dodatnią cenę lub pozostaw puste",IF(AND('Trades'!H50&lt;&gt;"",OR(NOT(ISNUMBER('Trades'!H50)),'Trades'!H50&lt;=0)),"Podaj dodatnią cenę lub pozostaw puste","")))))))))))))))))))))))))))))))))))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b.d.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b.d.",IF(OR(O50=0,COUNTIFS('Exits'!$B$9:$B$608,'Trades'!A50,'Exits'!$G$9:$G$608,-1)&gt;0),"b.d.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b.d.",IF(AND(O50&gt;0,SUMIFS('Exits'!$J$9:$J$608,'Exits'!$B$9:$B$608,'Trades'!A50)=O50),ROUND(SUMIFS('Exits'!$F$9:$F$608,'Exits'!$B$9:$B$608,'Trades'!A50),2),"b.d.")))</x:f>
      </x:c>
      <x:c r="G50" s="30" t="str">
        <x:f>IF(P50=0,"",IF(K50&lt;&gt;1,"b.d.",IF('Trades'!J50="NET",'Trades'!L50,ROUND(F50-'Trades'!M50-'Trades'!N50+'Trades'!O50,2))))</x:f>
      </x:c>
      <x:c r="H50" s="31" t="str">
        <x:f>IF(P50=0,"",IF(N50=1,G50/'Trades'!P50,"b.d."))</x:f>
      </x:c>
      <x:c r="I50" s="33" t="str">
        <x:f>IF(P50=0,"",IF(K50&lt;&gt;1,"Pozycja niezamknięta",IF(NOT(ISNUMBER('Trades'!P50)),"Brak lub błędne ryzyko: dodatnie, ≤ 1 000 000 000, do 2 miejsc po przecinku.",IF(OR('Trades'!P50&lt;=0,'Trades'!P50&gt;1000000000,ROUND('Trades'!P50,2)&lt;&gt;'Trades'!P50),"Brak lub błędne ryzyko: dodatnie, ≤ 1 000 000 000, do 2 miejsc po przecinku.",IF(AND('Trades'!Q50&lt;&gt;"PRICE",'Trades'!Q50&lt;&gt;"ALL_IN"),"Wybierz PRICE lub ALL_IN",IF('Trades'!Q50&lt;&gt;'Summary'!$K$4,"Wybrano inną podstawę","Zapisane"))))))</x:f>
      </x:c>
      <x:c r="J50" s="33" t="str">
        <x:f>IF(P50=0,"",IF('Summary'!$H$6="Sprawdź daty filtra","Sprawdź daty filtra",IF(L50=1,"Uwzględniona",IF(K50=1,"Poza okresem","Nieuwzględniona"))))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IF(OR(K50&lt;&gt;1,'Summary'!$H$6="Sprawdź daty filtra"),0,IF(AND(OR('Summary'!$B$6="",E50&gt;='Summary'!$B$6),OR('Summary'!$E$6="",E50&lt;'Summary'!$E$6+1)),1,0))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IF(K51=0,"",CHOOSE(K51,"Zamknięta","Otwarta","Niepełna / błędna","Nieobsługiwana"))</x:f>
      </x:c>
      <x:c r="C51" s="33" t="str">
        <x:f>IF(P51=0,"",IF('Trades'!I51="UNSUPPORTED","Dobieranie / odwrócenia nie są obsługiwane",IF('Trades'!A51="","Podaj ID transakcji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: tekst zaczynający się od A–Z, do 64 znaków; bez *, ?, ~, =, &lt; i &gt;. Przykład: T-001.",IF(COUNTIFS('Trades'!$A$9:$A$208,'Trades'!A51)&lt;&gt;1,"ID transakcji się powtarza",IF('Trades'!B51="","Podaj instrument",IF(AND('Trades'!C51&lt;&gt;"LONG",'Trades'!C51&lt;&gt;"SHORT"),"Wybierz LONG lub SHORT",IF(NOT(ISNUMBER('Trades'!D51)),"Podaj prawidłowy czas otwarcia",IF(OR('Trades'!D51&lt;1,'Trades'!D51&gt;2958465),"Podaj prawidłowy czas otwarcia",IF(NOT(ISNUMBER('Trades'!E51)),"Podaj dodatnią początkową ilość",IF(OR('Trades'!E51&lt;=0,'Trades'!E51&gt;1000000,ROUND('Trades'!E51,8)&lt;&gt;'Trades'!E51),"Podaj dodatnią początkową ilość",IF('Trades'!F51="","Podaj jednostkę ilości",IF(AND('Trades'!I51&lt;&gt;"OPEN",'Trades'!I51&lt;&gt;"CLOSED"),"Wybierz OPEN lub CLOSED",IF(AND('Trades'!J51&lt;&gt;"NET",'Trades'!J51&lt;&gt;"GROSS"),"Wybierz NET lub GROSS",IF(COUNTIFS('Exits'!$B$9:$B$608,'Trades'!A51,'Exits'!$G$9:$G$608,-1)&gt;0,"Sprawdź powiązane wyjścia",IF(D51&gt;'Trades'!E51,"Zamknięta ilość przekracza początkową",IF(AND('Trades'!I51="OPEN",D51='Trades'!E51),"OPEN jest sprzeczne z zerową pozostałą ilością",IF('Trades'!I51="OPEN","",IF(O51=0,"Dodaj wyjście w Exits",IF(D51&lt;&gt;'Trades'!E51,"CLOSED wymaga zamknięcia całej ilości",IF(AND('Trades'!J51="NET",NOT(ISNUMBER('Trades'!L51))),"Podaj uzgodnione netto całej pozycji",IF(AND('Trades'!J51="NET",'Trades'!K51&lt;&gt;"YES"),"Potwierdź netto całej pozycji",IF(IF('Trades'!J51="NET",IF('Trades'!M51="",FALSE,IF(NOT(ISNUMBER('Trades'!M51)),TRUE,OR('Trades'!M51&lt;0,'Trades'!M51&gt;1000000000,ROUND('Trades'!M51,2)&lt;&gt;'Trades'!M51))),FALSE),"Kwoty: do 2 miejsc po przecinku; wartość bezwzględna wpisu ≤ 1 000 000 000.",IF(IF('Trades'!J51="NET",IF('Trades'!N51="",FALSE,IF(NOT(ISNUMBER('Trades'!N51)),TRUE,OR('Trades'!N51&lt;0,'Trades'!N51&gt;1000000000,ROUND('Trades'!N51,2)&lt;&gt;'Trades'!N51))),FALSE),"Kwoty: do 2 miejsc po przecinku; wartość bezwzględna wpisu ≤ 1 000 000 000.",IF(IF('Trades'!J51="NET",IF('Trades'!O51="",FALSE,IF(NOT(ISNUMBER('Trades'!O51)),TRUE,OR(ABS('Trades'!O51)&gt;1000000000,ROUND('Trades'!O51,2)&lt;&gt;'Trades'!O51))),FALSE),"Kwoty: do 2 miejsc po przecinku; wartość bezwzględna wpisu ≤ 1 000 000 000.",IF(AND('Trades'!J51="GROSS",NOT(ISNUMBER('Trades'!M51))),"Podaj prowizję, także zero",IF(AND('Trades'!J51="GROSS",'Trades'!M51&lt;0),"Prowizja nie może być ujemna",IF(AND('Trades'!J51="GROSS",NOT(ISNUMBER('Trades'!N51))),"Podaj pozostałe opłaty, także zero",IF(AND('Trades'!J51="GROSS",'Trades'!N51&lt;0),"Opłaty nie mogą być ujemne",IF(AND('Trades'!J51="GROSS",NOT(ISNUMBER('Trades'!O51))),"Podaj finansowanie ze znakiem, także zero",IF(AND('Trades'!J51="GROSS",NOT(ISNUMBER(F51))),"Podaj P&amp;L brutto każdego wyjścia",IF(IF('Trades'!J51="NET",OR(ABS('Trades'!L51)&gt;1000000000,ROUND('Trades'!L51,2)&lt;&gt;'Trades'!L51),FALSE),"Kwoty: do 2 miejsc po przecinku; wartość bezwzględna wpisu ≤ 1 000 000 000.",IF(IF('Trades'!J51="GROSS",OR(ABS('Trades'!M51)&gt;1000000000,ABS('Trades'!N51)&gt;1000000000,ABS('Trades'!O51)&gt;1000000000,ROUND('Trades'!M51,2)&lt;&gt;'Trades'!M51,ROUND('Trades'!N51,2)&lt;&gt;'Trades'!N51,ROUND('Trades'!O51,2)&lt;&gt;'Trades'!O51),FALSE),"Kwoty: do 2 miejsc po przecinku; wartość bezwzględna wpisu ≤ 1 000 000 000.",IF(AND('Trades'!G51&lt;&gt;"",OR(NOT(ISNUMBER('Trades'!G51)),'Trades'!G51&lt;=0)),"Podaj dodatnią cenę lub pozostaw puste",IF(AND('Trades'!H51&lt;&gt;"",OR(NOT(ISNUMBER('Trades'!H51)),'Trades'!H51&lt;=0)),"Podaj dodatnią cenę lub pozostaw puste","")))))))))))))))))))))))))))))))))))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b.d.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b.d.",IF(OR(O51=0,COUNTIFS('Exits'!$B$9:$B$608,'Trades'!A51,'Exits'!$G$9:$G$608,-1)&gt;0),"b.d.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b.d.",IF(AND(O51&gt;0,SUMIFS('Exits'!$J$9:$J$608,'Exits'!$B$9:$B$608,'Trades'!A51)=O51),ROUND(SUMIFS('Exits'!$F$9:$F$608,'Exits'!$B$9:$B$608,'Trades'!A51),2),"b.d.")))</x:f>
      </x:c>
      <x:c r="G51" s="30" t="str">
        <x:f>IF(P51=0,"",IF(K51&lt;&gt;1,"b.d.",IF('Trades'!J51="NET",'Trades'!L51,ROUND(F51-'Trades'!M51-'Trades'!N51+'Trades'!O51,2))))</x:f>
      </x:c>
      <x:c r="H51" s="31" t="str">
        <x:f>IF(P51=0,"",IF(N51=1,G51/'Trades'!P51,"b.d."))</x:f>
      </x:c>
      <x:c r="I51" s="33" t="str">
        <x:f>IF(P51=0,"",IF(K51&lt;&gt;1,"Pozycja niezamknięta",IF(NOT(ISNUMBER('Trades'!P51)),"Brak lub błędne ryzyko: dodatnie, ≤ 1 000 000 000, do 2 miejsc po przecinku.",IF(OR('Trades'!P51&lt;=0,'Trades'!P51&gt;1000000000,ROUND('Trades'!P51,2)&lt;&gt;'Trades'!P51),"Brak lub błędne ryzyko: dodatnie, ≤ 1 000 000 000, do 2 miejsc po przecinku.",IF(AND('Trades'!Q51&lt;&gt;"PRICE",'Trades'!Q51&lt;&gt;"ALL_IN"),"Wybierz PRICE lub ALL_IN",IF('Trades'!Q51&lt;&gt;'Summary'!$K$4,"Wybrano inną podstawę","Zapisane"))))))</x:f>
      </x:c>
      <x:c r="J51" s="33" t="str">
        <x:f>IF(P51=0,"",IF('Summary'!$H$6="Sprawdź daty filtra","Sprawdź daty filtra",IF(L51=1,"Uwzględniona",IF(K51=1,"Poza okresem","Nieuwzględniona"))))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IF(OR(K51&lt;&gt;1,'Summary'!$H$6="Sprawdź daty filtra"),0,IF(AND(OR('Summary'!$B$6="",E51&gt;='Summary'!$B$6),OR('Summary'!$E$6="",E51&lt;'Summary'!$E$6+1)),1,0))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IF(K52=0,"",CHOOSE(K52,"Zamknięta","Otwarta","Niepełna / błędna","Nieobsługiwana"))</x:f>
      </x:c>
      <x:c r="C52" s="33" t="str">
        <x:f>IF(P52=0,"",IF('Trades'!I52="UNSUPPORTED","Dobieranie / odwrócenia nie są obsługiwane",IF('Trades'!A52="","Podaj ID transakcji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: tekst zaczynający się od A–Z, do 64 znaków; bez *, ?, ~, =, &lt; i &gt;. Przykład: T-001.",IF(COUNTIFS('Trades'!$A$9:$A$208,'Trades'!A52)&lt;&gt;1,"ID transakcji się powtarza",IF('Trades'!B52="","Podaj instrument",IF(AND('Trades'!C52&lt;&gt;"LONG",'Trades'!C52&lt;&gt;"SHORT"),"Wybierz LONG lub SHORT",IF(NOT(ISNUMBER('Trades'!D52)),"Podaj prawidłowy czas otwarcia",IF(OR('Trades'!D52&lt;1,'Trades'!D52&gt;2958465),"Podaj prawidłowy czas otwarcia",IF(NOT(ISNUMBER('Trades'!E52)),"Podaj dodatnią początkową ilość",IF(OR('Trades'!E52&lt;=0,'Trades'!E52&gt;1000000,ROUND('Trades'!E52,8)&lt;&gt;'Trades'!E52),"Podaj dodatnią początkową ilość",IF('Trades'!F52="","Podaj jednostkę ilości",IF(AND('Trades'!I52&lt;&gt;"OPEN",'Trades'!I52&lt;&gt;"CLOSED"),"Wybierz OPEN lub CLOSED",IF(AND('Trades'!J52&lt;&gt;"NET",'Trades'!J52&lt;&gt;"GROSS"),"Wybierz NET lub GROSS",IF(COUNTIFS('Exits'!$B$9:$B$608,'Trades'!A52,'Exits'!$G$9:$G$608,-1)&gt;0,"Sprawdź powiązane wyjścia",IF(D52&gt;'Trades'!E52,"Zamknięta ilość przekracza początkową",IF(AND('Trades'!I52="OPEN",D52='Trades'!E52),"OPEN jest sprzeczne z zerową pozostałą ilością",IF('Trades'!I52="OPEN","",IF(O52=0,"Dodaj wyjście w Exits",IF(D52&lt;&gt;'Trades'!E52,"CLOSED wymaga zamknięcia całej ilości",IF(AND('Trades'!J52="NET",NOT(ISNUMBER('Trades'!L52))),"Podaj uzgodnione netto całej pozycji",IF(AND('Trades'!J52="NET",'Trades'!K52&lt;&gt;"YES"),"Potwierdź netto całej pozycji",IF(IF('Trades'!J52="NET",IF('Trades'!M52="",FALSE,IF(NOT(ISNUMBER('Trades'!M52)),TRUE,OR('Trades'!M52&lt;0,'Trades'!M52&gt;1000000000,ROUND('Trades'!M52,2)&lt;&gt;'Trades'!M52))),FALSE),"Kwoty: do 2 miejsc po przecinku; wartość bezwzględna wpisu ≤ 1 000 000 000.",IF(IF('Trades'!J52="NET",IF('Trades'!N52="",FALSE,IF(NOT(ISNUMBER('Trades'!N52)),TRUE,OR('Trades'!N52&lt;0,'Trades'!N52&gt;1000000000,ROUND('Trades'!N52,2)&lt;&gt;'Trades'!N52))),FALSE),"Kwoty: do 2 miejsc po przecinku; wartość bezwzględna wpisu ≤ 1 000 000 000.",IF(IF('Trades'!J52="NET",IF('Trades'!O52="",FALSE,IF(NOT(ISNUMBER('Trades'!O52)),TRUE,OR(ABS('Trades'!O52)&gt;1000000000,ROUND('Trades'!O52,2)&lt;&gt;'Trades'!O52))),FALSE),"Kwoty: do 2 miejsc po przecinku; wartość bezwzględna wpisu ≤ 1 000 000 000.",IF(AND('Trades'!J52="GROSS",NOT(ISNUMBER('Trades'!M52))),"Podaj prowizję, także zero",IF(AND('Trades'!J52="GROSS",'Trades'!M52&lt;0),"Prowizja nie może być ujemna",IF(AND('Trades'!J52="GROSS",NOT(ISNUMBER('Trades'!N52))),"Podaj pozostałe opłaty, także zero",IF(AND('Trades'!J52="GROSS",'Trades'!N52&lt;0),"Opłaty nie mogą być ujemne",IF(AND('Trades'!J52="GROSS",NOT(ISNUMBER('Trades'!O52))),"Podaj finansowanie ze znakiem, także zero",IF(AND('Trades'!J52="GROSS",NOT(ISNUMBER(F52))),"Podaj P&amp;L brutto każdego wyjścia",IF(IF('Trades'!J52="NET",OR(ABS('Trades'!L52)&gt;1000000000,ROUND('Trades'!L52,2)&lt;&gt;'Trades'!L52),FALSE),"Kwoty: do 2 miejsc po przecinku; wartość bezwzględna wpisu ≤ 1 000 000 000.",IF(IF('Trades'!J52="GROSS",OR(ABS('Trades'!M52)&gt;1000000000,ABS('Trades'!N52)&gt;1000000000,ABS('Trades'!O52)&gt;1000000000,ROUND('Trades'!M52,2)&lt;&gt;'Trades'!M52,ROUND('Trades'!N52,2)&lt;&gt;'Trades'!N52,ROUND('Trades'!O52,2)&lt;&gt;'Trades'!O52),FALSE),"Kwoty: do 2 miejsc po przecinku; wartość bezwzględna wpisu ≤ 1 000 000 000.",IF(AND('Trades'!G52&lt;&gt;"",OR(NOT(ISNUMBER('Trades'!G52)),'Trades'!G52&lt;=0)),"Podaj dodatnią cenę lub pozostaw puste",IF(AND('Trades'!H52&lt;&gt;"",OR(NOT(ISNUMBER('Trades'!H52)),'Trades'!H52&lt;=0)),"Podaj dodatnią cenę lub pozostaw puste","")))))))))))))))))))))))))))))))))))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b.d.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b.d.",IF(OR(O52=0,COUNTIFS('Exits'!$B$9:$B$608,'Trades'!A52,'Exits'!$G$9:$G$608,-1)&gt;0),"b.d.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b.d.",IF(AND(O52&gt;0,SUMIFS('Exits'!$J$9:$J$608,'Exits'!$B$9:$B$608,'Trades'!A52)=O52),ROUND(SUMIFS('Exits'!$F$9:$F$608,'Exits'!$B$9:$B$608,'Trades'!A52),2),"b.d.")))</x:f>
      </x:c>
      <x:c r="G52" s="30" t="str">
        <x:f>IF(P52=0,"",IF(K52&lt;&gt;1,"b.d.",IF('Trades'!J52="NET",'Trades'!L52,ROUND(F52-'Trades'!M52-'Trades'!N52+'Trades'!O52,2))))</x:f>
      </x:c>
      <x:c r="H52" s="31" t="str">
        <x:f>IF(P52=0,"",IF(N52=1,G52/'Trades'!P52,"b.d."))</x:f>
      </x:c>
      <x:c r="I52" s="33" t="str">
        <x:f>IF(P52=0,"",IF(K52&lt;&gt;1,"Pozycja niezamknięta",IF(NOT(ISNUMBER('Trades'!P52)),"Brak lub błędne ryzyko: dodatnie, ≤ 1 000 000 000, do 2 miejsc po przecinku.",IF(OR('Trades'!P52&lt;=0,'Trades'!P52&gt;1000000000,ROUND('Trades'!P52,2)&lt;&gt;'Trades'!P52),"Brak lub błędne ryzyko: dodatnie, ≤ 1 000 000 000, do 2 miejsc po przecinku.",IF(AND('Trades'!Q52&lt;&gt;"PRICE",'Trades'!Q52&lt;&gt;"ALL_IN"),"Wybierz PRICE lub ALL_IN",IF('Trades'!Q52&lt;&gt;'Summary'!$K$4,"Wybrano inną podstawę","Zapisane"))))))</x:f>
      </x:c>
      <x:c r="J52" s="33" t="str">
        <x:f>IF(P52=0,"",IF('Summary'!$H$6="Sprawdź daty filtra","Sprawdź daty filtra",IF(L52=1,"Uwzględniona",IF(K52=1,"Poza okresem","Nieuwzględniona"))))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IF(OR(K52&lt;&gt;1,'Summary'!$H$6="Sprawdź daty filtra"),0,IF(AND(OR('Summary'!$B$6="",E52&gt;='Summary'!$B$6),OR('Summary'!$E$6="",E52&lt;'Summary'!$E$6+1)),1,0))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IF(K53=0,"",CHOOSE(K53,"Zamknięta","Otwarta","Niepełna / błędna","Nieobsługiwana"))</x:f>
      </x:c>
      <x:c r="C53" s="33" t="str">
        <x:f>IF(P53=0,"",IF('Trades'!I53="UNSUPPORTED","Dobieranie / odwrócenia nie są obsługiwane",IF('Trades'!A53="","Podaj ID transakcji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: tekst zaczynający się od A–Z, do 64 znaków; bez *, ?, ~, =, &lt; i &gt;. Przykład: T-001.",IF(COUNTIFS('Trades'!$A$9:$A$208,'Trades'!A53)&lt;&gt;1,"ID transakcji się powtarza",IF('Trades'!B53="","Podaj instrument",IF(AND('Trades'!C53&lt;&gt;"LONG",'Trades'!C53&lt;&gt;"SHORT"),"Wybierz LONG lub SHORT",IF(NOT(ISNUMBER('Trades'!D53)),"Podaj prawidłowy czas otwarcia",IF(OR('Trades'!D53&lt;1,'Trades'!D53&gt;2958465),"Podaj prawidłowy czas otwarcia",IF(NOT(ISNUMBER('Trades'!E53)),"Podaj dodatnią początkową ilość",IF(OR('Trades'!E53&lt;=0,'Trades'!E53&gt;1000000,ROUND('Trades'!E53,8)&lt;&gt;'Trades'!E53),"Podaj dodatnią początkową ilość",IF('Trades'!F53="","Podaj jednostkę ilości",IF(AND('Trades'!I53&lt;&gt;"OPEN",'Trades'!I53&lt;&gt;"CLOSED"),"Wybierz OPEN lub CLOSED",IF(AND('Trades'!J53&lt;&gt;"NET",'Trades'!J53&lt;&gt;"GROSS"),"Wybierz NET lub GROSS",IF(COUNTIFS('Exits'!$B$9:$B$608,'Trades'!A53,'Exits'!$G$9:$G$608,-1)&gt;0,"Sprawdź powiązane wyjścia",IF(D53&gt;'Trades'!E53,"Zamknięta ilość przekracza początkową",IF(AND('Trades'!I53="OPEN",D53='Trades'!E53),"OPEN jest sprzeczne z zerową pozostałą ilością",IF('Trades'!I53="OPEN","",IF(O53=0,"Dodaj wyjście w Exits",IF(D53&lt;&gt;'Trades'!E53,"CLOSED wymaga zamknięcia całej ilości",IF(AND('Trades'!J53="NET",NOT(ISNUMBER('Trades'!L53))),"Podaj uzgodnione netto całej pozycji",IF(AND('Trades'!J53="NET",'Trades'!K53&lt;&gt;"YES"),"Potwierdź netto całej pozycji",IF(IF('Trades'!J53="NET",IF('Trades'!M53="",FALSE,IF(NOT(ISNUMBER('Trades'!M53)),TRUE,OR('Trades'!M53&lt;0,'Trades'!M53&gt;1000000000,ROUND('Trades'!M53,2)&lt;&gt;'Trades'!M53))),FALSE),"Kwoty: do 2 miejsc po przecinku; wartość bezwzględna wpisu ≤ 1 000 000 000.",IF(IF('Trades'!J53="NET",IF('Trades'!N53="",FALSE,IF(NOT(ISNUMBER('Trades'!N53)),TRUE,OR('Trades'!N53&lt;0,'Trades'!N53&gt;1000000000,ROUND('Trades'!N53,2)&lt;&gt;'Trades'!N53))),FALSE),"Kwoty: do 2 miejsc po przecinku; wartość bezwzględna wpisu ≤ 1 000 000 000.",IF(IF('Trades'!J53="NET",IF('Trades'!O53="",FALSE,IF(NOT(ISNUMBER('Trades'!O53)),TRUE,OR(ABS('Trades'!O53)&gt;1000000000,ROUND('Trades'!O53,2)&lt;&gt;'Trades'!O53))),FALSE),"Kwoty: do 2 miejsc po przecinku; wartość bezwzględna wpisu ≤ 1 000 000 000.",IF(AND('Trades'!J53="GROSS",NOT(ISNUMBER('Trades'!M53))),"Podaj prowizję, także zero",IF(AND('Trades'!J53="GROSS",'Trades'!M53&lt;0),"Prowizja nie może być ujemna",IF(AND('Trades'!J53="GROSS",NOT(ISNUMBER('Trades'!N53))),"Podaj pozostałe opłaty, także zero",IF(AND('Trades'!J53="GROSS",'Trades'!N53&lt;0),"Opłaty nie mogą być ujemne",IF(AND('Trades'!J53="GROSS",NOT(ISNUMBER('Trades'!O53))),"Podaj finansowanie ze znakiem, także zero",IF(AND('Trades'!J53="GROSS",NOT(ISNUMBER(F53))),"Podaj P&amp;L brutto każdego wyjścia",IF(IF('Trades'!J53="NET",OR(ABS('Trades'!L53)&gt;1000000000,ROUND('Trades'!L53,2)&lt;&gt;'Trades'!L53),FALSE),"Kwoty: do 2 miejsc po przecinku; wartość bezwzględna wpisu ≤ 1 000 000 000.",IF(IF('Trades'!J53="GROSS",OR(ABS('Trades'!M53)&gt;1000000000,ABS('Trades'!N53)&gt;1000000000,ABS('Trades'!O53)&gt;1000000000,ROUND('Trades'!M53,2)&lt;&gt;'Trades'!M53,ROUND('Trades'!N53,2)&lt;&gt;'Trades'!N53,ROUND('Trades'!O53,2)&lt;&gt;'Trades'!O53),FALSE),"Kwoty: do 2 miejsc po przecinku; wartość bezwzględna wpisu ≤ 1 000 000 000.",IF(AND('Trades'!G53&lt;&gt;"",OR(NOT(ISNUMBER('Trades'!G53)),'Trades'!G53&lt;=0)),"Podaj dodatnią cenę lub pozostaw puste",IF(AND('Trades'!H53&lt;&gt;"",OR(NOT(ISNUMBER('Trades'!H53)),'Trades'!H53&lt;=0)),"Podaj dodatnią cenę lub pozostaw puste","")))))))))))))))))))))))))))))))))))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b.d.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b.d.",IF(OR(O53=0,COUNTIFS('Exits'!$B$9:$B$608,'Trades'!A53,'Exits'!$G$9:$G$608,-1)&gt;0),"b.d.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b.d.",IF(AND(O53&gt;0,SUMIFS('Exits'!$J$9:$J$608,'Exits'!$B$9:$B$608,'Trades'!A53)=O53),ROUND(SUMIFS('Exits'!$F$9:$F$608,'Exits'!$B$9:$B$608,'Trades'!A53),2),"b.d.")))</x:f>
      </x:c>
      <x:c r="G53" s="30" t="str">
        <x:f>IF(P53=0,"",IF(K53&lt;&gt;1,"b.d.",IF('Trades'!J53="NET",'Trades'!L53,ROUND(F53-'Trades'!M53-'Trades'!N53+'Trades'!O53,2))))</x:f>
      </x:c>
      <x:c r="H53" s="31" t="str">
        <x:f>IF(P53=0,"",IF(N53=1,G53/'Trades'!P53,"b.d."))</x:f>
      </x:c>
      <x:c r="I53" s="33" t="str">
        <x:f>IF(P53=0,"",IF(K53&lt;&gt;1,"Pozycja niezamknięta",IF(NOT(ISNUMBER('Trades'!P53)),"Brak lub błędne ryzyko: dodatnie, ≤ 1 000 000 000, do 2 miejsc po przecinku.",IF(OR('Trades'!P53&lt;=0,'Trades'!P53&gt;1000000000,ROUND('Trades'!P53,2)&lt;&gt;'Trades'!P53),"Brak lub błędne ryzyko: dodatnie, ≤ 1 000 000 000, do 2 miejsc po przecinku.",IF(AND('Trades'!Q53&lt;&gt;"PRICE",'Trades'!Q53&lt;&gt;"ALL_IN"),"Wybierz PRICE lub ALL_IN",IF('Trades'!Q53&lt;&gt;'Summary'!$K$4,"Wybrano inną podstawę","Zapisane"))))))</x:f>
      </x:c>
      <x:c r="J53" s="33" t="str">
        <x:f>IF(P53=0,"",IF('Summary'!$H$6="Sprawdź daty filtra","Sprawdź daty filtra",IF(L53=1,"Uwzględniona",IF(K53=1,"Poza okresem","Nieuwzględniona"))))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IF(OR(K53&lt;&gt;1,'Summary'!$H$6="Sprawdź daty filtra"),0,IF(AND(OR('Summary'!$B$6="",E53&gt;='Summary'!$B$6),OR('Summary'!$E$6="",E53&lt;'Summary'!$E$6+1)),1,0))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IF(K54=0,"",CHOOSE(K54,"Zamknięta","Otwarta","Niepełna / błędna","Nieobsługiwana"))</x:f>
      </x:c>
      <x:c r="C54" s="33" t="str">
        <x:f>IF(P54=0,"",IF('Trades'!I54="UNSUPPORTED","Dobieranie / odwrócenia nie są obsługiwane",IF('Trades'!A54="","Podaj ID transakcji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: tekst zaczynający się od A–Z, do 64 znaków; bez *, ?, ~, =, &lt; i &gt;. Przykład: T-001.",IF(COUNTIFS('Trades'!$A$9:$A$208,'Trades'!A54)&lt;&gt;1,"ID transakcji się powtarza",IF('Trades'!B54="","Podaj instrument",IF(AND('Trades'!C54&lt;&gt;"LONG",'Trades'!C54&lt;&gt;"SHORT"),"Wybierz LONG lub SHORT",IF(NOT(ISNUMBER('Trades'!D54)),"Podaj prawidłowy czas otwarcia",IF(OR('Trades'!D54&lt;1,'Trades'!D54&gt;2958465),"Podaj prawidłowy czas otwarcia",IF(NOT(ISNUMBER('Trades'!E54)),"Podaj dodatnią początkową ilość",IF(OR('Trades'!E54&lt;=0,'Trades'!E54&gt;1000000,ROUND('Trades'!E54,8)&lt;&gt;'Trades'!E54),"Podaj dodatnią początkową ilość",IF('Trades'!F54="","Podaj jednostkę ilości",IF(AND('Trades'!I54&lt;&gt;"OPEN",'Trades'!I54&lt;&gt;"CLOSED"),"Wybierz OPEN lub CLOSED",IF(AND('Trades'!J54&lt;&gt;"NET",'Trades'!J54&lt;&gt;"GROSS"),"Wybierz NET lub GROSS",IF(COUNTIFS('Exits'!$B$9:$B$608,'Trades'!A54,'Exits'!$G$9:$G$608,-1)&gt;0,"Sprawdź powiązane wyjścia",IF(D54&gt;'Trades'!E54,"Zamknięta ilość przekracza początkową",IF(AND('Trades'!I54="OPEN",D54='Trades'!E54),"OPEN jest sprzeczne z zerową pozostałą ilością",IF('Trades'!I54="OPEN","",IF(O54=0,"Dodaj wyjście w Exits",IF(D54&lt;&gt;'Trades'!E54,"CLOSED wymaga zamknięcia całej ilości",IF(AND('Trades'!J54="NET",NOT(ISNUMBER('Trades'!L54))),"Podaj uzgodnione netto całej pozycji",IF(AND('Trades'!J54="NET",'Trades'!K54&lt;&gt;"YES"),"Potwierdź netto całej pozycji",IF(IF('Trades'!J54="NET",IF('Trades'!M54="",FALSE,IF(NOT(ISNUMBER('Trades'!M54)),TRUE,OR('Trades'!M54&lt;0,'Trades'!M54&gt;1000000000,ROUND('Trades'!M54,2)&lt;&gt;'Trades'!M54))),FALSE),"Kwoty: do 2 miejsc po przecinku; wartość bezwzględna wpisu ≤ 1 000 000 000.",IF(IF('Trades'!J54="NET",IF('Trades'!N54="",FALSE,IF(NOT(ISNUMBER('Trades'!N54)),TRUE,OR('Trades'!N54&lt;0,'Trades'!N54&gt;1000000000,ROUND('Trades'!N54,2)&lt;&gt;'Trades'!N54))),FALSE),"Kwoty: do 2 miejsc po przecinku; wartość bezwzględna wpisu ≤ 1 000 000 000.",IF(IF('Trades'!J54="NET",IF('Trades'!O54="",FALSE,IF(NOT(ISNUMBER('Trades'!O54)),TRUE,OR(ABS('Trades'!O54)&gt;1000000000,ROUND('Trades'!O54,2)&lt;&gt;'Trades'!O54))),FALSE),"Kwoty: do 2 miejsc po przecinku; wartość bezwzględna wpisu ≤ 1 000 000 000.",IF(AND('Trades'!J54="GROSS",NOT(ISNUMBER('Trades'!M54))),"Podaj prowizję, także zero",IF(AND('Trades'!J54="GROSS",'Trades'!M54&lt;0),"Prowizja nie może być ujemna",IF(AND('Trades'!J54="GROSS",NOT(ISNUMBER('Trades'!N54))),"Podaj pozostałe opłaty, także zero",IF(AND('Trades'!J54="GROSS",'Trades'!N54&lt;0),"Opłaty nie mogą być ujemne",IF(AND('Trades'!J54="GROSS",NOT(ISNUMBER('Trades'!O54))),"Podaj finansowanie ze znakiem, także zero",IF(AND('Trades'!J54="GROSS",NOT(ISNUMBER(F54))),"Podaj P&amp;L brutto każdego wyjścia",IF(IF('Trades'!J54="NET",OR(ABS('Trades'!L54)&gt;1000000000,ROUND('Trades'!L54,2)&lt;&gt;'Trades'!L54),FALSE),"Kwoty: do 2 miejsc po przecinku; wartość bezwzględna wpisu ≤ 1 000 000 000.",IF(IF('Trades'!J54="GROSS",OR(ABS('Trades'!M54)&gt;1000000000,ABS('Trades'!N54)&gt;1000000000,ABS('Trades'!O54)&gt;1000000000,ROUND('Trades'!M54,2)&lt;&gt;'Trades'!M54,ROUND('Trades'!N54,2)&lt;&gt;'Trades'!N54,ROUND('Trades'!O54,2)&lt;&gt;'Trades'!O54),FALSE),"Kwoty: do 2 miejsc po przecinku; wartość bezwzględna wpisu ≤ 1 000 000 000.",IF(AND('Trades'!G54&lt;&gt;"",OR(NOT(ISNUMBER('Trades'!G54)),'Trades'!G54&lt;=0)),"Podaj dodatnią cenę lub pozostaw puste",IF(AND('Trades'!H54&lt;&gt;"",OR(NOT(ISNUMBER('Trades'!H54)),'Trades'!H54&lt;=0)),"Podaj dodatnią cenę lub pozostaw puste","")))))))))))))))))))))))))))))))))))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b.d.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b.d.",IF(OR(O54=0,COUNTIFS('Exits'!$B$9:$B$608,'Trades'!A54,'Exits'!$G$9:$G$608,-1)&gt;0),"b.d.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b.d.",IF(AND(O54&gt;0,SUMIFS('Exits'!$J$9:$J$608,'Exits'!$B$9:$B$608,'Trades'!A54)=O54),ROUND(SUMIFS('Exits'!$F$9:$F$608,'Exits'!$B$9:$B$608,'Trades'!A54),2),"b.d.")))</x:f>
      </x:c>
      <x:c r="G54" s="30" t="str">
        <x:f>IF(P54=0,"",IF(K54&lt;&gt;1,"b.d.",IF('Trades'!J54="NET",'Trades'!L54,ROUND(F54-'Trades'!M54-'Trades'!N54+'Trades'!O54,2))))</x:f>
      </x:c>
      <x:c r="H54" s="31" t="str">
        <x:f>IF(P54=0,"",IF(N54=1,G54/'Trades'!P54,"b.d."))</x:f>
      </x:c>
      <x:c r="I54" s="33" t="str">
        <x:f>IF(P54=0,"",IF(K54&lt;&gt;1,"Pozycja niezamknięta",IF(NOT(ISNUMBER('Trades'!P54)),"Brak lub błędne ryzyko: dodatnie, ≤ 1 000 000 000, do 2 miejsc po przecinku.",IF(OR('Trades'!P54&lt;=0,'Trades'!P54&gt;1000000000,ROUND('Trades'!P54,2)&lt;&gt;'Trades'!P54),"Brak lub błędne ryzyko: dodatnie, ≤ 1 000 000 000, do 2 miejsc po przecinku.",IF(AND('Trades'!Q54&lt;&gt;"PRICE",'Trades'!Q54&lt;&gt;"ALL_IN"),"Wybierz PRICE lub ALL_IN",IF('Trades'!Q54&lt;&gt;'Summary'!$K$4,"Wybrano inną podstawę","Zapisane"))))))</x:f>
      </x:c>
      <x:c r="J54" s="33" t="str">
        <x:f>IF(P54=0,"",IF('Summary'!$H$6="Sprawdź daty filtra","Sprawdź daty filtra",IF(L54=1,"Uwzględniona",IF(K54=1,"Poza okresem","Nieuwzględniona"))))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IF(OR(K54&lt;&gt;1,'Summary'!$H$6="Sprawdź daty filtra"),0,IF(AND(OR('Summary'!$B$6="",E54&gt;='Summary'!$B$6),OR('Summary'!$E$6="",E54&lt;'Summary'!$E$6+1)),1,0))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IF(K55=0,"",CHOOSE(K55,"Zamknięta","Otwarta","Niepełna / błędna","Nieobsługiwana"))</x:f>
      </x:c>
      <x:c r="C55" s="33" t="str">
        <x:f>IF(P55=0,"",IF('Trades'!I55="UNSUPPORTED","Dobieranie / odwrócenia nie są obsługiwane",IF('Trades'!A55="","Podaj ID transakcji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: tekst zaczynający się od A–Z, do 64 znaków; bez *, ?, ~, =, &lt; i &gt;. Przykład: T-001.",IF(COUNTIFS('Trades'!$A$9:$A$208,'Trades'!A55)&lt;&gt;1,"ID transakcji się powtarza",IF('Trades'!B55="","Podaj instrument",IF(AND('Trades'!C55&lt;&gt;"LONG",'Trades'!C55&lt;&gt;"SHORT"),"Wybierz LONG lub SHORT",IF(NOT(ISNUMBER('Trades'!D55)),"Podaj prawidłowy czas otwarcia",IF(OR('Trades'!D55&lt;1,'Trades'!D55&gt;2958465),"Podaj prawidłowy czas otwarcia",IF(NOT(ISNUMBER('Trades'!E55)),"Podaj dodatnią początkową ilość",IF(OR('Trades'!E55&lt;=0,'Trades'!E55&gt;1000000,ROUND('Trades'!E55,8)&lt;&gt;'Trades'!E55),"Podaj dodatnią początkową ilość",IF('Trades'!F55="","Podaj jednostkę ilości",IF(AND('Trades'!I55&lt;&gt;"OPEN",'Trades'!I55&lt;&gt;"CLOSED"),"Wybierz OPEN lub CLOSED",IF(AND('Trades'!J55&lt;&gt;"NET",'Trades'!J55&lt;&gt;"GROSS"),"Wybierz NET lub GROSS",IF(COUNTIFS('Exits'!$B$9:$B$608,'Trades'!A55,'Exits'!$G$9:$G$608,-1)&gt;0,"Sprawdź powiązane wyjścia",IF(D55&gt;'Trades'!E55,"Zamknięta ilość przekracza początkową",IF(AND('Trades'!I55="OPEN",D55='Trades'!E55),"OPEN jest sprzeczne z zerową pozostałą ilością",IF('Trades'!I55="OPEN","",IF(O55=0,"Dodaj wyjście w Exits",IF(D55&lt;&gt;'Trades'!E55,"CLOSED wymaga zamknięcia całej ilości",IF(AND('Trades'!J55="NET",NOT(ISNUMBER('Trades'!L55))),"Podaj uzgodnione netto całej pozycji",IF(AND('Trades'!J55="NET",'Trades'!K55&lt;&gt;"YES"),"Potwierdź netto całej pozycji",IF(IF('Trades'!J55="NET",IF('Trades'!M55="",FALSE,IF(NOT(ISNUMBER('Trades'!M55)),TRUE,OR('Trades'!M55&lt;0,'Trades'!M55&gt;1000000000,ROUND('Trades'!M55,2)&lt;&gt;'Trades'!M55))),FALSE),"Kwoty: do 2 miejsc po przecinku; wartość bezwzględna wpisu ≤ 1 000 000 000.",IF(IF('Trades'!J55="NET",IF('Trades'!N55="",FALSE,IF(NOT(ISNUMBER('Trades'!N55)),TRUE,OR('Trades'!N55&lt;0,'Trades'!N55&gt;1000000000,ROUND('Trades'!N55,2)&lt;&gt;'Trades'!N55))),FALSE),"Kwoty: do 2 miejsc po przecinku; wartość bezwzględna wpisu ≤ 1 000 000 000.",IF(IF('Trades'!J55="NET",IF('Trades'!O55="",FALSE,IF(NOT(ISNUMBER('Trades'!O55)),TRUE,OR(ABS('Trades'!O55)&gt;1000000000,ROUND('Trades'!O55,2)&lt;&gt;'Trades'!O55))),FALSE),"Kwoty: do 2 miejsc po przecinku; wartość bezwzględna wpisu ≤ 1 000 000 000.",IF(AND('Trades'!J55="GROSS",NOT(ISNUMBER('Trades'!M55))),"Podaj prowizję, także zero",IF(AND('Trades'!J55="GROSS",'Trades'!M55&lt;0),"Prowizja nie może być ujemna",IF(AND('Trades'!J55="GROSS",NOT(ISNUMBER('Trades'!N55))),"Podaj pozostałe opłaty, także zero",IF(AND('Trades'!J55="GROSS",'Trades'!N55&lt;0),"Opłaty nie mogą być ujemne",IF(AND('Trades'!J55="GROSS",NOT(ISNUMBER('Trades'!O55))),"Podaj finansowanie ze znakiem, także zero",IF(AND('Trades'!J55="GROSS",NOT(ISNUMBER(F55))),"Podaj P&amp;L brutto każdego wyjścia",IF(IF('Trades'!J55="NET",OR(ABS('Trades'!L55)&gt;1000000000,ROUND('Trades'!L55,2)&lt;&gt;'Trades'!L55),FALSE),"Kwoty: do 2 miejsc po przecinku; wartość bezwzględna wpisu ≤ 1 000 000 000.",IF(IF('Trades'!J55="GROSS",OR(ABS('Trades'!M55)&gt;1000000000,ABS('Trades'!N55)&gt;1000000000,ABS('Trades'!O55)&gt;1000000000,ROUND('Trades'!M55,2)&lt;&gt;'Trades'!M55,ROUND('Trades'!N55,2)&lt;&gt;'Trades'!N55,ROUND('Trades'!O55,2)&lt;&gt;'Trades'!O55),FALSE),"Kwoty: do 2 miejsc po przecinku; wartość bezwzględna wpisu ≤ 1 000 000 000.",IF(AND('Trades'!G55&lt;&gt;"",OR(NOT(ISNUMBER('Trades'!G55)),'Trades'!G55&lt;=0)),"Podaj dodatnią cenę lub pozostaw puste",IF(AND('Trades'!H55&lt;&gt;"",OR(NOT(ISNUMBER('Trades'!H55)),'Trades'!H55&lt;=0)),"Podaj dodatnią cenę lub pozostaw puste","")))))))))))))))))))))))))))))))))))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b.d.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b.d.",IF(OR(O55=0,COUNTIFS('Exits'!$B$9:$B$608,'Trades'!A55,'Exits'!$G$9:$G$608,-1)&gt;0),"b.d.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b.d.",IF(AND(O55&gt;0,SUMIFS('Exits'!$J$9:$J$608,'Exits'!$B$9:$B$608,'Trades'!A55)=O55),ROUND(SUMIFS('Exits'!$F$9:$F$608,'Exits'!$B$9:$B$608,'Trades'!A55),2),"b.d.")))</x:f>
      </x:c>
      <x:c r="G55" s="30" t="str">
        <x:f>IF(P55=0,"",IF(K55&lt;&gt;1,"b.d.",IF('Trades'!J55="NET",'Trades'!L55,ROUND(F55-'Trades'!M55-'Trades'!N55+'Trades'!O55,2))))</x:f>
      </x:c>
      <x:c r="H55" s="31" t="str">
        <x:f>IF(P55=0,"",IF(N55=1,G55/'Trades'!P55,"b.d."))</x:f>
      </x:c>
      <x:c r="I55" s="33" t="str">
        <x:f>IF(P55=0,"",IF(K55&lt;&gt;1,"Pozycja niezamknięta",IF(NOT(ISNUMBER('Trades'!P55)),"Brak lub błędne ryzyko: dodatnie, ≤ 1 000 000 000, do 2 miejsc po przecinku.",IF(OR('Trades'!P55&lt;=0,'Trades'!P55&gt;1000000000,ROUND('Trades'!P55,2)&lt;&gt;'Trades'!P55),"Brak lub błędne ryzyko: dodatnie, ≤ 1 000 000 000, do 2 miejsc po przecinku.",IF(AND('Trades'!Q55&lt;&gt;"PRICE",'Trades'!Q55&lt;&gt;"ALL_IN"),"Wybierz PRICE lub ALL_IN",IF('Trades'!Q55&lt;&gt;'Summary'!$K$4,"Wybrano inną podstawę","Zapisane"))))))</x:f>
      </x:c>
      <x:c r="J55" s="33" t="str">
        <x:f>IF(P55=0,"",IF('Summary'!$H$6="Sprawdź daty filtra","Sprawdź daty filtra",IF(L55=1,"Uwzględniona",IF(K55=1,"Poza okresem","Nieuwzględniona"))))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IF(OR(K55&lt;&gt;1,'Summary'!$H$6="Sprawdź daty filtra"),0,IF(AND(OR('Summary'!$B$6="",E55&gt;='Summary'!$B$6),OR('Summary'!$E$6="",E55&lt;'Summary'!$E$6+1)),1,0))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IF(K56=0,"",CHOOSE(K56,"Zamknięta","Otwarta","Niepełna / błędna","Nieobsługiwana"))</x:f>
      </x:c>
      <x:c r="C56" s="33" t="str">
        <x:f>IF(P56=0,"",IF('Trades'!I56="UNSUPPORTED","Dobieranie / odwrócenia nie są obsługiwane",IF('Trades'!A56="","Podaj ID transakcji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: tekst zaczynający się od A–Z, do 64 znaków; bez *, ?, ~, =, &lt; i &gt;. Przykład: T-001.",IF(COUNTIFS('Trades'!$A$9:$A$208,'Trades'!A56)&lt;&gt;1,"ID transakcji się powtarza",IF('Trades'!B56="","Podaj instrument",IF(AND('Trades'!C56&lt;&gt;"LONG",'Trades'!C56&lt;&gt;"SHORT"),"Wybierz LONG lub SHORT",IF(NOT(ISNUMBER('Trades'!D56)),"Podaj prawidłowy czas otwarcia",IF(OR('Trades'!D56&lt;1,'Trades'!D56&gt;2958465),"Podaj prawidłowy czas otwarcia",IF(NOT(ISNUMBER('Trades'!E56)),"Podaj dodatnią początkową ilość",IF(OR('Trades'!E56&lt;=0,'Trades'!E56&gt;1000000,ROUND('Trades'!E56,8)&lt;&gt;'Trades'!E56),"Podaj dodatnią początkową ilość",IF('Trades'!F56="","Podaj jednostkę ilości",IF(AND('Trades'!I56&lt;&gt;"OPEN",'Trades'!I56&lt;&gt;"CLOSED"),"Wybierz OPEN lub CLOSED",IF(AND('Trades'!J56&lt;&gt;"NET",'Trades'!J56&lt;&gt;"GROSS"),"Wybierz NET lub GROSS",IF(COUNTIFS('Exits'!$B$9:$B$608,'Trades'!A56,'Exits'!$G$9:$G$608,-1)&gt;0,"Sprawdź powiązane wyjścia",IF(D56&gt;'Trades'!E56,"Zamknięta ilość przekracza początkową",IF(AND('Trades'!I56="OPEN",D56='Trades'!E56),"OPEN jest sprzeczne z zerową pozostałą ilością",IF('Trades'!I56="OPEN","",IF(O56=0,"Dodaj wyjście w Exits",IF(D56&lt;&gt;'Trades'!E56,"CLOSED wymaga zamknięcia całej ilości",IF(AND('Trades'!J56="NET",NOT(ISNUMBER('Trades'!L56))),"Podaj uzgodnione netto całej pozycji",IF(AND('Trades'!J56="NET",'Trades'!K56&lt;&gt;"YES"),"Potwierdź netto całej pozycji",IF(IF('Trades'!J56="NET",IF('Trades'!M56="",FALSE,IF(NOT(ISNUMBER('Trades'!M56)),TRUE,OR('Trades'!M56&lt;0,'Trades'!M56&gt;1000000000,ROUND('Trades'!M56,2)&lt;&gt;'Trades'!M56))),FALSE),"Kwoty: do 2 miejsc po przecinku; wartość bezwzględna wpisu ≤ 1 000 000 000.",IF(IF('Trades'!J56="NET",IF('Trades'!N56="",FALSE,IF(NOT(ISNUMBER('Trades'!N56)),TRUE,OR('Trades'!N56&lt;0,'Trades'!N56&gt;1000000000,ROUND('Trades'!N56,2)&lt;&gt;'Trades'!N56))),FALSE),"Kwoty: do 2 miejsc po przecinku; wartość bezwzględna wpisu ≤ 1 000 000 000.",IF(IF('Trades'!J56="NET",IF('Trades'!O56="",FALSE,IF(NOT(ISNUMBER('Trades'!O56)),TRUE,OR(ABS('Trades'!O56)&gt;1000000000,ROUND('Trades'!O56,2)&lt;&gt;'Trades'!O56))),FALSE),"Kwoty: do 2 miejsc po przecinku; wartość bezwzględna wpisu ≤ 1 000 000 000.",IF(AND('Trades'!J56="GROSS",NOT(ISNUMBER('Trades'!M56))),"Podaj prowizję, także zero",IF(AND('Trades'!J56="GROSS",'Trades'!M56&lt;0),"Prowizja nie może być ujemna",IF(AND('Trades'!J56="GROSS",NOT(ISNUMBER('Trades'!N56))),"Podaj pozostałe opłaty, także zero",IF(AND('Trades'!J56="GROSS",'Trades'!N56&lt;0),"Opłaty nie mogą być ujemne",IF(AND('Trades'!J56="GROSS",NOT(ISNUMBER('Trades'!O56))),"Podaj finansowanie ze znakiem, także zero",IF(AND('Trades'!J56="GROSS",NOT(ISNUMBER(F56))),"Podaj P&amp;L brutto każdego wyjścia",IF(IF('Trades'!J56="NET",OR(ABS('Trades'!L56)&gt;1000000000,ROUND('Trades'!L56,2)&lt;&gt;'Trades'!L56),FALSE),"Kwoty: do 2 miejsc po przecinku; wartość bezwzględna wpisu ≤ 1 000 000 000.",IF(IF('Trades'!J56="GROSS",OR(ABS('Trades'!M56)&gt;1000000000,ABS('Trades'!N56)&gt;1000000000,ABS('Trades'!O56)&gt;1000000000,ROUND('Trades'!M56,2)&lt;&gt;'Trades'!M56,ROUND('Trades'!N56,2)&lt;&gt;'Trades'!N56,ROUND('Trades'!O56,2)&lt;&gt;'Trades'!O56),FALSE),"Kwoty: do 2 miejsc po przecinku; wartość bezwzględna wpisu ≤ 1 000 000 000.",IF(AND('Trades'!G56&lt;&gt;"",OR(NOT(ISNUMBER('Trades'!G56)),'Trades'!G56&lt;=0)),"Podaj dodatnią cenę lub pozostaw puste",IF(AND('Trades'!H56&lt;&gt;"",OR(NOT(ISNUMBER('Trades'!H56)),'Trades'!H56&lt;=0)),"Podaj dodatnią cenę lub pozostaw puste","")))))))))))))))))))))))))))))))))))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b.d.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b.d.",IF(OR(O56=0,COUNTIFS('Exits'!$B$9:$B$608,'Trades'!A56,'Exits'!$G$9:$G$608,-1)&gt;0),"b.d.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b.d.",IF(AND(O56&gt;0,SUMIFS('Exits'!$J$9:$J$608,'Exits'!$B$9:$B$608,'Trades'!A56)=O56),ROUND(SUMIFS('Exits'!$F$9:$F$608,'Exits'!$B$9:$B$608,'Trades'!A56),2),"b.d.")))</x:f>
      </x:c>
      <x:c r="G56" s="30" t="str">
        <x:f>IF(P56=0,"",IF(K56&lt;&gt;1,"b.d.",IF('Trades'!J56="NET",'Trades'!L56,ROUND(F56-'Trades'!M56-'Trades'!N56+'Trades'!O56,2))))</x:f>
      </x:c>
      <x:c r="H56" s="31" t="str">
        <x:f>IF(P56=0,"",IF(N56=1,G56/'Trades'!P56,"b.d."))</x:f>
      </x:c>
      <x:c r="I56" s="33" t="str">
        <x:f>IF(P56=0,"",IF(K56&lt;&gt;1,"Pozycja niezamknięta",IF(NOT(ISNUMBER('Trades'!P56)),"Brak lub błędne ryzyko: dodatnie, ≤ 1 000 000 000, do 2 miejsc po przecinku.",IF(OR('Trades'!P56&lt;=0,'Trades'!P56&gt;1000000000,ROUND('Trades'!P56,2)&lt;&gt;'Trades'!P56),"Brak lub błędne ryzyko: dodatnie, ≤ 1 000 000 000, do 2 miejsc po przecinku.",IF(AND('Trades'!Q56&lt;&gt;"PRICE",'Trades'!Q56&lt;&gt;"ALL_IN"),"Wybierz PRICE lub ALL_IN",IF('Trades'!Q56&lt;&gt;'Summary'!$K$4,"Wybrano inną podstawę","Zapisane"))))))</x:f>
      </x:c>
      <x:c r="J56" s="33" t="str">
        <x:f>IF(P56=0,"",IF('Summary'!$H$6="Sprawdź daty filtra","Sprawdź daty filtra",IF(L56=1,"Uwzględniona",IF(K56=1,"Poza okresem","Nieuwzględniona"))))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IF(OR(K56&lt;&gt;1,'Summary'!$H$6="Sprawdź daty filtra"),0,IF(AND(OR('Summary'!$B$6="",E56&gt;='Summary'!$B$6),OR('Summary'!$E$6="",E56&lt;'Summary'!$E$6+1)),1,0))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IF(K57=0,"",CHOOSE(K57,"Zamknięta","Otwarta","Niepełna / błędna","Nieobsługiwana"))</x:f>
      </x:c>
      <x:c r="C57" s="33" t="str">
        <x:f>IF(P57=0,"",IF('Trades'!I57="UNSUPPORTED","Dobieranie / odwrócenia nie są obsługiwane",IF('Trades'!A57="","Podaj ID transakcji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: tekst zaczynający się od A–Z, do 64 znaków; bez *, ?, ~, =, &lt; i &gt;. Przykład: T-001.",IF(COUNTIFS('Trades'!$A$9:$A$208,'Trades'!A57)&lt;&gt;1,"ID transakcji się powtarza",IF('Trades'!B57="","Podaj instrument",IF(AND('Trades'!C57&lt;&gt;"LONG",'Trades'!C57&lt;&gt;"SHORT"),"Wybierz LONG lub SHORT",IF(NOT(ISNUMBER('Trades'!D57)),"Podaj prawidłowy czas otwarcia",IF(OR('Trades'!D57&lt;1,'Trades'!D57&gt;2958465),"Podaj prawidłowy czas otwarcia",IF(NOT(ISNUMBER('Trades'!E57)),"Podaj dodatnią początkową ilość",IF(OR('Trades'!E57&lt;=0,'Trades'!E57&gt;1000000,ROUND('Trades'!E57,8)&lt;&gt;'Trades'!E57),"Podaj dodatnią początkową ilość",IF('Trades'!F57="","Podaj jednostkę ilości",IF(AND('Trades'!I57&lt;&gt;"OPEN",'Trades'!I57&lt;&gt;"CLOSED"),"Wybierz OPEN lub CLOSED",IF(AND('Trades'!J57&lt;&gt;"NET",'Trades'!J57&lt;&gt;"GROSS"),"Wybierz NET lub GROSS",IF(COUNTIFS('Exits'!$B$9:$B$608,'Trades'!A57,'Exits'!$G$9:$G$608,-1)&gt;0,"Sprawdź powiązane wyjścia",IF(D57&gt;'Trades'!E57,"Zamknięta ilość przekracza początkową",IF(AND('Trades'!I57="OPEN",D57='Trades'!E57),"OPEN jest sprzeczne z zerową pozostałą ilością",IF('Trades'!I57="OPEN","",IF(O57=0,"Dodaj wyjście w Exits",IF(D57&lt;&gt;'Trades'!E57,"CLOSED wymaga zamknięcia całej ilości",IF(AND('Trades'!J57="NET",NOT(ISNUMBER('Trades'!L57))),"Podaj uzgodnione netto całej pozycji",IF(AND('Trades'!J57="NET",'Trades'!K57&lt;&gt;"YES"),"Potwierdź netto całej pozycji",IF(IF('Trades'!J57="NET",IF('Trades'!M57="",FALSE,IF(NOT(ISNUMBER('Trades'!M57)),TRUE,OR('Trades'!M57&lt;0,'Trades'!M57&gt;1000000000,ROUND('Trades'!M57,2)&lt;&gt;'Trades'!M57))),FALSE),"Kwoty: do 2 miejsc po przecinku; wartość bezwzględna wpisu ≤ 1 000 000 000.",IF(IF('Trades'!J57="NET",IF('Trades'!N57="",FALSE,IF(NOT(ISNUMBER('Trades'!N57)),TRUE,OR('Trades'!N57&lt;0,'Trades'!N57&gt;1000000000,ROUND('Trades'!N57,2)&lt;&gt;'Trades'!N57))),FALSE),"Kwoty: do 2 miejsc po przecinku; wartość bezwzględna wpisu ≤ 1 000 000 000.",IF(IF('Trades'!J57="NET",IF('Trades'!O57="",FALSE,IF(NOT(ISNUMBER('Trades'!O57)),TRUE,OR(ABS('Trades'!O57)&gt;1000000000,ROUND('Trades'!O57,2)&lt;&gt;'Trades'!O57))),FALSE),"Kwoty: do 2 miejsc po przecinku; wartość bezwzględna wpisu ≤ 1 000 000 000.",IF(AND('Trades'!J57="GROSS",NOT(ISNUMBER('Trades'!M57))),"Podaj prowizję, także zero",IF(AND('Trades'!J57="GROSS",'Trades'!M57&lt;0),"Prowizja nie może być ujemna",IF(AND('Trades'!J57="GROSS",NOT(ISNUMBER('Trades'!N57))),"Podaj pozostałe opłaty, także zero",IF(AND('Trades'!J57="GROSS",'Trades'!N57&lt;0),"Opłaty nie mogą być ujemne",IF(AND('Trades'!J57="GROSS",NOT(ISNUMBER('Trades'!O57))),"Podaj finansowanie ze znakiem, także zero",IF(AND('Trades'!J57="GROSS",NOT(ISNUMBER(F57))),"Podaj P&amp;L brutto każdego wyjścia",IF(IF('Trades'!J57="NET",OR(ABS('Trades'!L57)&gt;1000000000,ROUND('Trades'!L57,2)&lt;&gt;'Trades'!L57),FALSE),"Kwoty: do 2 miejsc po przecinku; wartość bezwzględna wpisu ≤ 1 000 000 000.",IF(IF('Trades'!J57="GROSS",OR(ABS('Trades'!M57)&gt;1000000000,ABS('Trades'!N57)&gt;1000000000,ABS('Trades'!O57)&gt;1000000000,ROUND('Trades'!M57,2)&lt;&gt;'Trades'!M57,ROUND('Trades'!N57,2)&lt;&gt;'Trades'!N57,ROUND('Trades'!O57,2)&lt;&gt;'Trades'!O57),FALSE),"Kwoty: do 2 miejsc po przecinku; wartość bezwzględna wpisu ≤ 1 000 000 000.",IF(AND('Trades'!G57&lt;&gt;"",OR(NOT(ISNUMBER('Trades'!G57)),'Trades'!G57&lt;=0)),"Podaj dodatnią cenę lub pozostaw puste",IF(AND('Trades'!H57&lt;&gt;"",OR(NOT(ISNUMBER('Trades'!H57)),'Trades'!H57&lt;=0)),"Podaj dodatnią cenę lub pozostaw puste","")))))))))))))))))))))))))))))))))))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b.d.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b.d.",IF(OR(O57=0,COUNTIFS('Exits'!$B$9:$B$608,'Trades'!A57,'Exits'!$G$9:$G$608,-1)&gt;0),"b.d.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b.d.",IF(AND(O57&gt;0,SUMIFS('Exits'!$J$9:$J$608,'Exits'!$B$9:$B$608,'Trades'!A57)=O57),ROUND(SUMIFS('Exits'!$F$9:$F$608,'Exits'!$B$9:$B$608,'Trades'!A57),2),"b.d.")))</x:f>
      </x:c>
      <x:c r="G57" s="30" t="str">
        <x:f>IF(P57=0,"",IF(K57&lt;&gt;1,"b.d.",IF('Trades'!J57="NET",'Trades'!L57,ROUND(F57-'Trades'!M57-'Trades'!N57+'Trades'!O57,2))))</x:f>
      </x:c>
      <x:c r="H57" s="31" t="str">
        <x:f>IF(P57=0,"",IF(N57=1,G57/'Trades'!P57,"b.d."))</x:f>
      </x:c>
      <x:c r="I57" s="33" t="str">
        <x:f>IF(P57=0,"",IF(K57&lt;&gt;1,"Pozycja niezamknięta",IF(NOT(ISNUMBER('Trades'!P57)),"Brak lub błędne ryzyko: dodatnie, ≤ 1 000 000 000, do 2 miejsc po przecinku.",IF(OR('Trades'!P57&lt;=0,'Trades'!P57&gt;1000000000,ROUND('Trades'!P57,2)&lt;&gt;'Trades'!P57),"Brak lub błędne ryzyko: dodatnie, ≤ 1 000 000 000, do 2 miejsc po przecinku.",IF(AND('Trades'!Q57&lt;&gt;"PRICE",'Trades'!Q57&lt;&gt;"ALL_IN"),"Wybierz PRICE lub ALL_IN",IF('Trades'!Q57&lt;&gt;'Summary'!$K$4,"Wybrano inną podstawę","Zapisane"))))))</x:f>
      </x:c>
      <x:c r="J57" s="33" t="str">
        <x:f>IF(P57=0,"",IF('Summary'!$H$6="Sprawdź daty filtra","Sprawdź daty filtra",IF(L57=1,"Uwzględniona",IF(K57=1,"Poza okresem","Nieuwzględniona"))))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IF(OR(K57&lt;&gt;1,'Summary'!$H$6="Sprawdź daty filtra"),0,IF(AND(OR('Summary'!$B$6="",E57&gt;='Summary'!$B$6),OR('Summary'!$E$6="",E57&lt;'Summary'!$E$6+1)),1,0))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IF(K58=0,"",CHOOSE(K58,"Zamknięta","Otwarta","Niepełna / błędna","Nieobsługiwana"))</x:f>
      </x:c>
      <x:c r="C58" s="33" t="str">
        <x:f>IF(P58=0,"",IF('Trades'!I58="UNSUPPORTED","Dobieranie / odwrócenia nie są obsługiwane",IF('Trades'!A58="","Podaj ID transakcji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: tekst zaczynający się od A–Z, do 64 znaków; bez *, ?, ~, =, &lt; i &gt;. Przykład: T-001.",IF(COUNTIFS('Trades'!$A$9:$A$208,'Trades'!A58)&lt;&gt;1,"ID transakcji się powtarza",IF('Trades'!B58="","Podaj instrument",IF(AND('Trades'!C58&lt;&gt;"LONG",'Trades'!C58&lt;&gt;"SHORT"),"Wybierz LONG lub SHORT",IF(NOT(ISNUMBER('Trades'!D58)),"Podaj prawidłowy czas otwarcia",IF(OR('Trades'!D58&lt;1,'Trades'!D58&gt;2958465),"Podaj prawidłowy czas otwarcia",IF(NOT(ISNUMBER('Trades'!E58)),"Podaj dodatnią początkową ilość",IF(OR('Trades'!E58&lt;=0,'Trades'!E58&gt;1000000,ROUND('Trades'!E58,8)&lt;&gt;'Trades'!E58),"Podaj dodatnią początkową ilość",IF('Trades'!F58="","Podaj jednostkę ilości",IF(AND('Trades'!I58&lt;&gt;"OPEN",'Trades'!I58&lt;&gt;"CLOSED"),"Wybierz OPEN lub CLOSED",IF(AND('Trades'!J58&lt;&gt;"NET",'Trades'!J58&lt;&gt;"GROSS"),"Wybierz NET lub GROSS",IF(COUNTIFS('Exits'!$B$9:$B$608,'Trades'!A58,'Exits'!$G$9:$G$608,-1)&gt;0,"Sprawdź powiązane wyjścia",IF(D58&gt;'Trades'!E58,"Zamknięta ilość przekracza początkową",IF(AND('Trades'!I58="OPEN",D58='Trades'!E58),"OPEN jest sprzeczne z zerową pozostałą ilością",IF('Trades'!I58="OPEN","",IF(O58=0,"Dodaj wyjście w Exits",IF(D58&lt;&gt;'Trades'!E58,"CLOSED wymaga zamknięcia całej ilości",IF(AND('Trades'!J58="NET",NOT(ISNUMBER('Trades'!L58))),"Podaj uzgodnione netto całej pozycji",IF(AND('Trades'!J58="NET",'Trades'!K58&lt;&gt;"YES"),"Potwierdź netto całej pozycji",IF(IF('Trades'!J58="NET",IF('Trades'!M58="",FALSE,IF(NOT(ISNUMBER('Trades'!M58)),TRUE,OR('Trades'!M58&lt;0,'Trades'!M58&gt;1000000000,ROUND('Trades'!M58,2)&lt;&gt;'Trades'!M58))),FALSE),"Kwoty: do 2 miejsc po przecinku; wartość bezwzględna wpisu ≤ 1 000 000 000.",IF(IF('Trades'!J58="NET",IF('Trades'!N58="",FALSE,IF(NOT(ISNUMBER('Trades'!N58)),TRUE,OR('Trades'!N58&lt;0,'Trades'!N58&gt;1000000000,ROUND('Trades'!N58,2)&lt;&gt;'Trades'!N58))),FALSE),"Kwoty: do 2 miejsc po przecinku; wartość bezwzględna wpisu ≤ 1 000 000 000.",IF(IF('Trades'!J58="NET",IF('Trades'!O58="",FALSE,IF(NOT(ISNUMBER('Trades'!O58)),TRUE,OR(ABS('Trades'!O58)&gt;1000000000,ROUND('Trades'!O58,2)&lt;&gt;'Trades'!O58))),FALSE),"Kwoty: do 2 miejsc po przecinku; wartość bezwzględna wpisu ≤ 1 000 000 000.",IF(AND('Trades'!J58="GROSS",NOT(ISNUMBER('Trades'!M58))),"Podaj prowizję, także zero",IF(AND('Trades'!J58="GROSS",'Trades'!M58&lt;0),"Prowizja nie może być ujemna",IF(AND('Trades'!J58="GROSS",NOT(ISNUMBER('Trades'!N58))),"Podaj pozostałe opłaty, także zero",IF(AND('Trades'!J58="GROSS",'Trades'!N58&lt;0),"Opłaty nie mogą być ujemne",IF(AND('Trades'!J58="GROSS",NOT(ISNUMBER('Trades'!O58))),"Podaj finansowanie ze znakiem, także zero",IF(AND('Trades'!J58="GROSS",NOT(ISNUMBER(F58))),"Podaj P&amp;L brutto każdego wyjścia",IF(IF('Trades'!J58="NET",OR(ABS('Trades'!L58)&gt;1000000000,ROUND('Trades'!L58,2)&lt;&gt;'Trades'!L58),FALSE),"Kwoty: do 2 miejsc po przecinku; wartość bezwzględna wpisu ≤ 1 000 000 000.",IF(IF('Trades'!J58="GROSS",OR(ABS('Trades'!M58)&gt;1000000000,ABS('Trades'!N58)&gt;1000000000,ABS('Trades'!O58)&gt;1000000000,ROUND('Trades'!M58,2)&lt;&gt;'Trades'!M58,ROUND('Trades'!N58,2)&lt;&gt;'Trades'!N58,ROUND('Trades'!O58,2)&lt;&gt;'Trades'!O58),FALSE),"Kwoty: do 2 miejsc po przecinku; wartość bezwzględna wpisu ≤ 1 000 000 000.",IF(AND('Trades'!G58&lt;&gt;"",OR(NOT(ISNUMBER('Trades'!G58)),'Trades'!G58&lt;=0)),"Podaj dodatnią cenę lub pozostaw puste",IF(AND('Trades'!H58&lt;&gt;"",OR(NOT(ISNUMBER('Trades'!H58)),'Trades'!H58&lt;=0)),"Podaj dodatnią cenę lub pozostaw puste","")))))))))))))))))))))))))))))))))))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b.d.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b.d.",IF(OR(O58=0,COUNTIFS('Exits'!$B$9:$B$608,'Trades'!A58,'Exits'!$G$9:$G$608,-1)&gt;0),"b.d.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b.d.",IF(AND(O58&gt;0,SUMIFS('Exits'!$J$9:$J$608,'Exits'!$B$9:$B$608,'Trades'!A58)=O58),ROUND(SUMIFS('Exits'!$F$9:$F$608,'Exits'!$B$9:$B$608,'Trades'!A58),2),"b.d.")))</x:f>
      </x:c>
      <x:c r="G58" s="30" t="str">
        <x:f>IF(P58=0,"",IF(K58&lt;&gt;1,"b.d.",IF('Trades'!J58="NET",'Trades'!L58,ROUND(F58-'Trades'!M58-'Trades'!N58+'Trades'!O58,2))))</x:f>
      </x:c>
      <x:c r="H58" s="31" t="str">
        <x:f>IF(P58=0,"",IF(N58=1,G58/'Trades'!P58,"b.d."))</x:f>
      </x:c>
      <x:c r="I58" s="33" t="str">
        <x:f>IF(P58=0,"",IF(K58&lt;&gt;1,"Pozycja niezamknięta",IF(NOT(ISNUMBER('Trades'!P58)),"Brak lub błędne ryzyko: dodatnie, ≤ 1 000 000 000, do 2 miejsc po przecinku.",IF(OR('Trades'!P58&lt;=0,'Trades'!P58&gt;1000000000,ROUND('Trades'!P58,2)&lt;&gt;'Trades'!P58),"Brak lub błędne ryzyko: dodatnie, ≤ 1 000 000 000, do 2 miejsc po przecinku.",IF(AND('Trades'!Q58&lt;&gt;"PRICE",'Trades'!Q58&lt;&gt;"ALL_IN"),"Wybierz PRICE lub ALL_IN",IF('Trades'!Q58&lt;&gt;'Summary'!$K$4,"Wybrano inną podstawę","Zapisane"))))))</x:f>
      </x:c>
      <x:c r="J58" s="33" t="str">
        <x:f>IF(P58=0,"",IF('Summary'!$H$6="Sprawdź daty filtra","Sprawdź daty filtra",IF(L58=1,"Uwzględniona",IF(K58=1,"Poza okresem","Nieuwzględniona"))))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IF(OR(K58&lt;&gt;1,'Summary'!$H$6="Sprawdź daty filtra"),0,IF(AND(OR('Summary'!$B$6="",E58&gt;='Summary'!$B$6),OR('Summary'!$E$6="",E58&lt;'Summary'!$E$6+1)),1,0))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IF(K59=0,"",CHOOSE(K59,"Zamknięta","Otwarta","Niepełna / błędna","Nieobsługiwana"))</x:f>
      </x:c>
      <x:c r="C59" s="33" t="str">
        <x:f>IF(P59=0,"",IF('Trades'!I59="UNSUPPORTED","Dobieranie / odwrócenia nie są obsługiwane",IF('Trades'!A59="","Podaj ID transakcji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: tekst zaczynający się od A–Z, do 64 znaków; bez *, ?, ~, =, &lt; i &gt;. Przykład: T-001.",IF(COUNTIFS('Trades'!$A$9:$A$208,'Trades'!A59)&lt;&gt;1,"ID transakcji się powtarza",IF('Trades'!B59="","Podaj instrument",IF(AND('Trades'!C59&lt;&gt;"LONG",'Trades'!C59&lt;&gt;"SHORT"),"Wybierz LONG lub SHORT",IF(NOT(ISNUMBER('Trades'!D59)),"Podaj prawidłowy czas otwarcia",IF(OR('Trades'!D59&lt;1,'Trades'!D59&gt;2958465),"Podaj prawidłowy czas otwarcia",IF(NOT(ISNUMBER('Trades'!E59)),"Podaj dodatnią początkową ilość",IF(OR('Trades'!E59&lt;=0,'Trades'!E59&gt;1000000,ROUND('Trades'!E59,8)&lt;&gt;'Trades'!E59),"Podaj dodatnią początkową ilość",IF('Trades'!F59="","Podaj jednostkę ilości",IF(AND('Trades'!I59&lt;&gt;"OPEN",'Trades'!I59&lt;&gt;"CLOSED"),"Wybierz OPEN lub CLOSED",IF(AND('Trades'!J59&lt;&gt;"NET",'Trades'!J59&lt;&gt;"GROSS"),"Wybierz NET lub GROSS",IF(COUNTIFS('Exits'!$B$9:$B$608,'Trades'!A59,'Exits'!$G$9:$G$608,-1)&gt;0,"Sprawdź powiązane wyjścia",IF(D59&gt;'Trades'!E59,"Zamknięta ilość przekracza początkową",IF(AND('Trades'!I59="OPEN",D59='Trades'!E59),"OPEN jest sprzeczne z zerową pozostałą ilością",IF('Trades'!I59="OPEN","",IF(O59=0,"Dodaj wyjście w Exits",IF(D59&lt;&gt;'Trades'!E59,"CLOSED wymaga zamknięcia całej ilości",IF(AND('Trades'!J59="NET",NOT(ISNUMBER('Trades'!L59))),"Podaj uzgodnione netto całej pozycji",IF(AND('Trades'!J59="NET",'Trades'!K59&lt;&gt;"YES"),"Potwierdź netto całej pozycji",IF(IF('Trades'!J59="NET",IF('Trades'!M59="",FALSE,IF(NOT(ISNUMBER('Trades'!M59)),TRUE,OR('Trades'!M59&lt;0,'Trades'!M59&gt;1000000000,ROUND('Trades'!M59,2)&lt;&gt;'Trades'!M59))),FALSE),"Kwoty: do 2 miejsc po przecinku; wartość bezwzględna wpisu ≤ 1 000 000 000.",IF(IF('Trades'!J59="NET",IF('Trades'!N59="",FALSE,IF(NOT(ISNUMBER('Trades'!N59)),TRUE,OR('Trades'!N59&lt;0,'Trades'!N59&gt;1000000000,ROUND('Trades'!N59,2)&lt;&gt;'Trades'!N59))),FALSE),"Kwoty: do 2 miejsc po przecinku; wartość bezwzględna wpisu ≤ 1 000 000 000.",IF(IF('Trades'!J59="NET",IF('Trades'!O59="",FALSE,IF(NOT(ISNUMBER('Trades'!O59)),TRUE,OR(ABS('Trades'!O59)&gt;1000000000,ROUND('Trades'!O59,2)&lt;&gt;'Trades'!O59))),FALSE),"Kwoty: do 2 miejsc po przecinku; wartość bezwzględna wpisu ≤ 1 000 000 000.",IF(AND('Trades'!J59="GROSS",NOT(ISNUMBER('Trades'!M59))),"Podaj prowizję, także zero",IF(AND('Trades'!J59="GROSS",'Trades'!M59&lt;0),"Prowizja nie może być ujemna",IF(AND('Trades'!J59="GROSS",NOT(ISNUMBER('Trades'!N59))),"Podaj pozostałe opłaty, także zero",IF(AND('Trades'!J59="GROSS",'Trades'!N59&lt;0),"Opłaty nie mogą być ujemne",IF(AND('Trades'!J59="GROSS",NOT(ISNUMBER('Trades'!O59))),"Podaj finansowanie ze znakiem, także zero",IF(AND('Trades'!J59="GROSS",NOT(ISNUMBER(F59))),"Podaj P&amp;L brutto każdego wyjścia",IF(IF('Trades'!J59="NET",OR(ABS('Trades'!L59)&gt;1000000000,ROUND('Trades'!L59,2)&lt;&gt;'Trades'!L59),FALSE),"Kwoty: do 2 miejsc po przecinku; wartość bezwzględna wpisu ≤ 1 000 000 000.",IF(IF('Trades'!J59="GROSS",OR(ABS('Trades'!M59)&gt;1000000000,ABS('Trades'!N59)&gt;1000000000,ABS('Trades'!O59)&gt;1000000000,ROUND('Trades'!M59,2)&lt;&gt;'Trades'!M59,ROUND('Trades'!N59,2)&lt;&gt;'Trades'!N59,ROUND('Trades'!O59,2)&lt;&gt;'Trades'!O59),FALSE),"Kwoty: do 2 miejsc po przecinku; wartość bezwzględna wpisu ≤ 1 000 000 000.",IF(AND('Trades'!G59&lt;&gt;"",OR(NOT(ISNUMBER('Trades'!G59)),'Trades'!G59&lt;=0)),"Podaj dodatnią cenę lub pozostaw puste",IF(AND('Trades'!H59&lt;&gt;"",OR(NOT(ISNUMBER('Trades'!H59)),'Trades'!H59&lt;=0)),"Podaj dodatnią cenę lub pozostaw puste","")))))))))))))))))))))))))))))))))))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b.d.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b.d.",IF(OR(O59=0,COUNTIFS('Exits'!$B$9:$B$608,'Trades'!A59,'Exits'!$G$9:$G$608,-1)&gt;0),"b.d.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b.d.",IF(AND(O59&gt;0,SUMIFS('Exits'!$J$9:$J$608,'Exits'!$B$9:$B$608,'Trades'!A59)=O59),ROUND(SUMIFS('Exits'!$F$9:$F$608,'Exits'!$B$9:$B$608,'Trades'!A59),2),"b.d.")))</x:f>
      </x:c>
      <x:c r="G59" s="30" t="str">
        <x:f>IF(P59=0,"",IF(K59&lt;&gt;1,"b.d.",IF('Trades'!J59="NET",'Trades'!L59,ROUND(F59-'Trades'!M59-'Trades'!N59+'Trades'!O59,2))))</x:f>
      </x:c>
      <x:c r="H59" s="31" t="str">
        <x:f>IF(P59=0,"",IF(N59=1,G59/'Trades'!P59,"b.d."))</x:f>
      </x:c>
      <x:c r="I59" s="33" t="str">
        <x:f>IF(P59=0,"",IF(K59&lt;&gt;1,"Pozycja niezamknięta",IF(NOT(ISNUMBER('Trades'!P59)),"Brak lub błędne ryzyko: dodatnie, ≤ 1 000 000 000, do 2 miejsc po przecinku.",IF(OR('Trades'!P59&lt;=0,'Trades'!P59&gt;1000000000,ROUND('Trades'!P59,2)&lt;&gt;'Trades'!P59),"Brak lub błędne ryzyko: dodatnie, ≤ 1 000 000 000, do 2 miejsc po przecinku.",IF(AND('Trades'!Q59&lt;&gt;"PRICE",'Trades'!Q59&lt;&gt;"ALL_IN"),"Wybierz PRICE lub ALL_IN",IF('Trades'!Q59&lt;&gt;'Summary'!$K$4,"Wybrano inną podstawę","Zapisane"))))))</x:f>
      </x:c>
      <x:c r="J59" s="33" t="str">
        <x:f>IF(P59=0,"",IF('Summary'!$H$6="Sprawdź daty filtra","Sprawdź daty filtra",IF(L59=1,"Uwzględniona",IF(K59=1,"Poza okresem","Nieuwzględniona"))))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IF(OR(K59&lt;&gt;1,'Summary'!$H$6="Sprawdź daty filtra"),0,IF(AND(OR('Summary'!$B$6="",E59&gt;='Summary'!$B$6),OR('Summary'!$E$6="",E59&lt;'Summary'!$E$6+1)),1,0))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IF(K60=0,"",CHOOSE(K60,"Zamknięta","Otwarta","Niepełna / błędna","Nieobsługiwana"))</x:f>
      </x:c>
      <x:c r="C60" s="33" t="str">
        <x:f>IF(P60=0,"",IF('Trades'!I60="UNSUPPORTED","Dobieranie / odwrócenia nie są obsługiwane",IF('Trades'!A60="","Podaj ID transakcji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: tekst zaczynający się od A–Z, do 64 znaków; bez *, ?, ~, =, &lt; i &gt;. Przykład: T-001.",IF(COUNTIFS('Trades'!$A$9:$A$208,'Trades'!A60)&lt;&gt;1,"ID transakcji się powtarza",IF('Trades'!B60="","Podaj instrument",IF(AND('Trades'!C60&lt;&gt;"LONG",'Trades'!C60&lt;&gt;"SHORT"),"Wybierz LONG lub SHORT",IF(NOT(ISNUMBER('Trades'!D60)),"Podaj prawidłowy czas otwarcia",IF(OR('Trades'!D60&lt;1,'Trades'!D60&gt;2958465),"Podaj prawidłowy czas otwarcia",IF(NOT(ISNUMBER('Trades'!E60)),"Podaj dodatnią początkową ilość",IF(OR('Trades'!E60&lt;=0,'Trades'!E60&gt;1000000,ROUND('Trades'!E60,8)&lt;&gt;'Trades'!E60),"Podaj dodatnią początkową ilość",IF('Trades'!F60="","Podaj jednostkę ilości",IF(AND('Trades'!I60&lt;&gt;"OPEN",'Trades'!I60&lt;&gt;"CLOSED"),"Wybierz OPEN lub CLOSED",IF(AND('Trades'!J60&lt;&gt;"NET",'Trades'!J60&lt;&gt;"GROSS"),"Wybierz NET lub GROSS",IF(COUNTIFS('Exits'!$B$9:$B$608,'Trades'!A60,'Exits'!$G$9:$G$608,-1)&gt;0,"Sprawdź powiązane wyjścia",IF(D60&gt;'Trades'!E60,"Zamknięta ilość przekracza początkową",IF(AND('Trades'!I60="OPEN",D60='Trades'!E60),"OPEN jest sprzeczne z zerową pozostałą ilością",IF('Trades'!I60="OPEN","",IF(O60=0,"Dodaj wyjście w Exits",IF(D60&lt;&gt;'Trades'!E60,"CLOSED wymaga zamknięcia całej ilości",IF(AND('Trades'!J60="NET",NOT(ISNUMBER('Trades'!L60))),"Podaj uzgodnione netto całej pozycji",IF(AND('Trades'!J60="NET",'Trades'!K60&lt;&gt;"YES"),"Potwierdź netto całej pozycji",IF(IF('Trades'!J60="NET",IF('Trades'!M60="",FALSE,IF(NOT(ISNUMBER('Trades'!M60)),TRUE,OR('Trades'!M60&lt;0,'Trades'!M60&gt;1000000000,ROUND('Trades'!M60,2)&lt;&gt;'Trades'!M60))),FALSE),"Kwoty: do 2 miejsc po przecinku; wartość bezwzględna wpisu ≤ 1 000 000 000.",IF(IF('Trades'!J60="NET",IF('Trades'!N60="",FALSE,IF(NOT(ISNUMBER('Trades'!N60)),TRUE,OR('Trades'!N60&lt;0,'Trades'!N60&gt;1000000000,ROUND('Trades'!N60,2)&lt;&gt;'Trades'!N60))),FALSE),"Kwoty: do 2 miejsc po przecinku; wartość bezwzględna wpisu ≤ 1 000 000 000.",IF(IF('Trades'!J60="NET",IF('Trades'!O60="",FALSE,IF(NOT(ISNUMBER('Trades'!O60)),TRUE,OR(ABS('Trades'!O60)&gt;1000000000,ROUND('Trades'!O60,2)&lt;&gt;'Trades'!O60))),FALSE),"Kwoty: do 2 miejsc po przecinku; wartość bezwzględna wpisu ≤ 1 000 000 000.",IF(AND('Trades'!J60="GROSS",NOT(ISNUMBER('Trades'!M60))),"Podaj prowizję, także zero",IF(AND('Trades'!J60="GROSS",'Trades'!M60&lt;0),"Prowizja nie może być ujemna",IF(AND('Trades'!J60="GROSS",NOT(ISNUMBER('Trades'!N60))),"Podaj pozostałe opłaty, także zero",IF(AND('Trades'!J60="GROSS",'Trades'!N60&lt;0),"Opłaty nie mogą być ujemne",IF(AND('Trades'!J60="GROSS",NOT(ISNUMBER('Trades'!O60))),"Podaj finansowanie ze znakiem, także zero",IF(AND('Trades'!J60="GROSS",NOT(ISNUMBER(F60))),"Podaj P&amp;L brutto każdego wyjścia",IF(IF('Trades'!J60="NET",OR(ABS('Trades'!L60)&gt;1000000000,ROUND('Trades'!L60,2)&lt;&gt;'Trades'!L60),FALSE),"Kwoty: do 2 miejsc po przecinku; wartość bezwzględna wpisu ≤ 1 000 000 000.",IF(IF('Trades'!J60="GROSS",OR(ABS('Trades'!M60)&gt;1000000000,ABS('Trades'!N60)&gt;1000000000,ABS('Trades'!O60)&gt;1000000000,ROUND('Trades'!M60,2)&lt;&gt;'Trades'!M60,ROUND('Trades'!N60,2)&lt;&gt;'Trades'!N60,ROUND('Trades'!O60,2)&lt;&gt;'Trades'!O60),FALSE),"Kwoty: do 2 miejsc po przecinku; wartość bezwzględna wpisu ≤ 1 000 000 000.",IF(AND('Trades'!G60&lt;&gt;"",OR(NOT(ISNUMBER('Trades'!G60)),'Trades'!G60&lt;=0)),"Podaj dodatnią cenę lub pozostaw puste",IF(AND('Trades'!H60&lt;&gt;"",OR(NOT(ISNUMBER('Trades'!H60)),'Trades'!H60&lt;=0)),"Podaj dodatnią cenę lub pozostaw puste","")))))))))))))))))))))))))))))))))))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b.d.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b.d.",IF(OR(O60=0,COUNTIFS('Exits'!$B$9:$B$608,'Trades'!A60,'Exits'!$G$9:$G$608,-1)&gt;0),"b.d.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b.d.",IF(AND(O60&gt;0,SUMIFS('Exits'!$J$9:$J$608,'Exits'!$B$9:$B$608,'Trades'!A60)=O60),ROUND(SUMIFS('Exits'!$F$9:$F$608,'Exits'!$B$9:$B$608,'Trades'!A60),2),"b.d.")))</x:f>
      </x:c>
      <x:c r="G60" s="30" t="str">
        <x:f>IF(P60=0,"",IF(K60&lt;&gt;1,"b.d.",IF('Trades'!J60="NET",'Trades'!L60,ROUND(F60-'Trades'!M60-'Trades'!N60+'Trades'!O60,2))))</x:f>
      </x:c>
      <x:c r="H60" s="31" t="str">
        <x:f>IF(P60=0,"",IF(N60=1,G60/'Trades'!P60,"b.d."))</x:f>
      </x:c>
      <x:c r="I60" s="33" t="str">
        <x:f>IF(P60=0,"",IF(K60&lt;&gt;1,"Pozycja niezamknięta",IF(NOT(ISNUMBER('Trades'!P60)),"Brak lub błędne ryzyko: dodatnie, ≤ 1 000 000 000, do 2 miejsc po przecinku.",IF(OR('Trades'!P60&lt;=0,'Trades'!P60&gt;1000000000,ROUND('Trades'!P60,2)&lt;&gt;'Trades'!P60),"Brak lub błędne ryzyko: dodatnie, ≤ 1 000 000 000, do 2 miejsc po przecinku.",IF(AND('Trades'!Q60&lt;&gt;"PRICE",'Trades'!Q60&lt;&gt;"ALL_IN"),"Wybierz PRICE lub ALL_IN",IF('Trades'!Q60&lt;&gt;'Summary'!$K$4,"Wybrano inną podstawę","Zapisane"))))))</x:f>
      </x:c>
      <x:c r="J60" s="33" t="str">
        <x:f>IF(P60=0,"",IF('Summary'!$H$6="Sprawdź daty filtra","Sprawdź daty filtra",IF(L60=1,"Uwzględniona",IF(K60=1,"Poza okresem","Nieuwzględniona"))))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IF(OR(K60&lt;&gt;1,'Summary'!$H$6="Sprawdź daty filtra"),0,IF(AND(OR('Summary'!$B$6="",E60&gt;='Summary'!$B$6),OR('Summary'!$E$6="",E60&lt;'Summary'!$E$6+1)),1,0))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IF(K61=0,"",CHOOSE(K61,"Zamknięta","Otwarta","Niepełna / błędna","Nieobsługiwana"))</x:f>
      </x:c>
      <x:c r="C61" s="33" t="str">
        <x:f>IF(P61=0,"",IF('Trades'!I61="UNSUPPORTED","Dobieranie / odwrócenia nie są obsługiwane",IF('Trades'!A61="","Podaj ID transakcji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: tekst zaczynający się od A–Z, do 64 znaków; bez *, ?, ~, =, &lt; i &gt;. Przykład: T-001.",IF(COUNTIFS('Trades'!$A$9:$A$208,'Trades'!A61)&lt;&gt;1,"ID transakcji się powtarza",IF('Trades'!B61="","Podaj instrument",IF(AND('Trades'!C61&lt;&gt;"LONG",'Trades'!C61&lt;&gt;"SHORT"),"Wybierz LONG lub SHORT",IF(NOT(ISNUMBER('Trades'!D61)),"Podaj prawidłowy czas otwarcia",IF(OR('Trades'!D61&lt;1,'Trades'!D61&gt;2958465),"Podaj prawidłowy czas otwarcia",IF(NOT(ISNUMBER('Trades'!E61)),"Podaj dodatnią początkową ilość",IF(OR('Trades'!E61&lt;=0,'Trades'!E61&gt;1000000,ROUND('Trades'!E61,8)&lt;&gt;'Trades'!E61),"Podaj dodatnią początkową ilość",IF('Trades'!F61="","Podaj jednostkę ilości",IF(AND('Trades'!I61&lt;&gt;"OPEN",'Trades'!I61&lt;&gt;"CLOSED"),"Wybierz OPEN lub CLOSED",IF(AND('Trades'!J61&lt;&gt;"NET",'Trades'!J61&lt;&gt;"GROSS"),"Wybierz NET lub GROSS",IF(COUNTIFS('Exits'!$B$9:$B$608,'Trades'!A61,'Exits'!$G$9:$G$608,-1)&gt;0,"Sprawdź powiązane wyjścia",IF(D61&gt;'Trades'!E61,"Zamknięta ilość przekracza początkową",IF(AND('Trades'!I61="OPEN",D61='Trades'!E61),"OPEN jest sprzeczne z zerową pozostałą ilością",IF('Trades'!I61="OPEN","",IF(O61=0,"Dodaj wyjście w Exits",IF(D61&lt;&gt;'Trades'!E61,"CLOSED wymaga zamknięcia całej ilości",IF(AND('Trades'!J61="NET",NOT(ISNUMBER('Trades'!L61))),"Podaj uzgodnione netto całej pozycji",IF(AND('Trades'!J61="NET",'Trades'!K61&lt;&gt;"YES"),"Potwierdź netto całej pozycji",IF(IF('Trades'!J61="NET",IF('Trades'!M61="",FALSE,IF(NOT(ISNUMBER('Trades'!M61)),TRUE,OR('Trades'!M61&lt;0,'Trades'!M61&gt;1000000000,ROUND('Trades'!M61,2)&lt;&gt;'Trades'!M61))),FALSE),"Kwoty: do 2 miejsc po przecinku; wartość bezwzględna wpisu ≤ 1 000 000 000.",IF(IF('Trades'!J61="NET",IF('Trades'!N61="",FALSE,IF(NOT(ISNUMBER('Trades'!N61)),TRUE,OR('Trades'!N61&lt;0,'Trades'!N61&gt;1000000000,ROUND('Trades'!N61,2)&lt;&gt;'Trades'!N61))),FALSE),"Kwoty: do 2 miejsc po przecinku; wartość bezwzględna wpisu ≤ 1 000 000 000.",IF(IF('Trades'!J61="NET",IF('Trades'!O61="",FALSE,IF(NOT(ISNUMBER('Trades'!O61)),TRUE,OR(ABS('Trades'!O61)&gt;1000000000,ROUND('Trades'!O61,2)&lt;&gt;'Trades'!O61))),FALSE),"Kwoty: do 2 miejsc po przecinku; wartość bezwzględna wpisu ≤ 1 000 000 000.",IF(AND('Trades'!J61="GROSS",NOT(ISNUMBER('Trades'!M61))),"Podaj prowizję, także zero",IF(AND('Trades'!J61="GROSS",'Trades'!M61&lt;0),"Prowizja nie może być ujemna",IF(AND('Trades'!J61="GROSS",NOT(ISNUMBER('Trades'!N61))),"Podaj pozostałe opłaty, także zero",IF(AND('Trades'!J61="GROSS",'Trades'!N61&lt;0),"Opłaty nie mogą być ujemne",IF(AND('Trades'!J61="GROSS",NOT(ISNUMBER('Trades'!O61))),"Podaj finansowanie ze znakiem, także zero",IF(AND('Trades'!J61="GROSS",NOT(ISNUMBER(F61))),"Podaj P&amp;L brutto każdego wyjścia",IF(IF('Trades'!J61="NET",OR(ABS('Trades'!L61)&gt;1000000000,ROUND('Trades'!L61,2)&lt;&gt;'Trades'!L61),FALSE),"Kwoty: do 2 miejsc po przecinku; wartość bezwzględna wpisu ≤ 1 000 000 000.",IF(IF('Trades'!J61="GROSS",OR(ABS('Trades'!M61)&gt;1000000000,ABS('Trades'!N61)&gt;1000000000,ABS('Trades'!O61)&gt;1000000000,ROUND('Trades'!M61,2)&lt;&gt;'Trades'!M61,ROUND('Trades'!N61,2)&lt;&gt;'Trades'!N61,ROUND('Trades'!O61,2)&lt;&gt;'Trades'!O61),FALSE),"Kwoty: do 2 miejsc po przecinku; wartość bezwzględna wpisu ≤ 1 000 000 000.",IF(AND('Trades'!G61&lt;&gt;"",OR(NOT(ISNUMBER('Trades'!G61)),'Trades'!G61&lt;=0)),"Podaj dodatnią cenę lub pozostaw puste",IF(AND('Trades'!H61&lt;&gt;"",OR(NOT(ISNUMBER('Trades'!H61)),'Trades'!H61&lt;=0)),"Podaj dodatnią cenę lub pozostaw puste","")))))))))))))))))))))))))))))))))))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b.d.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b.d.",IF(OR(O61=0,COUNTIFS('Exits'!$B$9:$B$608,'Trades'!A61,'Exits'!$G$9:$G$608,-1)&gt;0),"b.d.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b.d.",IF(AND(O61&gt;0,SUMIFS('Exits'!$J$9:$J$608,'Exits'!$B$9:$B$608,'Trades'!A61)=O61),ROUND(SUMIFS('Exits'!$F$9:$F$608,'Exits'!$B$9:$B$608,'Trades'!A61),2),"b.d.")))</x:f>
      </x:c>
      <x:c r="G61" s="30" t="str">
        <x:f>IF(P61=0,"",IF(K61&lt;&gt;1,"b.d.",IF('Trades'!J61="NET",'Trades'!L61,ROUND(F61-'Trades'!M61-'Trades'!N61+'Trades'!O61,2))))</x:f>
      </x:c>
      <x:c r="H61" s="31" t="str">
        <x:f>IF(P61=0,"",IF(N61=1,G61/'Trades'!P61,"b.d."))</x:f>
      </x:c>
      <x:c r="I61" s="33" t="str">
        <x:f>IF(P61=0,"",IF(K61&lt;&gt;1,"Pozycja niezamknięta",IF(NOT(ISNUMBER('Trades'!P61)),"Brak lub błędne ryzyko: dodatnie, ≤ 1 000 000 000, do 2 miejsc po przecinku.",IF(OR('Trades'!P61&lt;=0,'Trades'!P61&gt;1000000000,ROUND('Trades'!P61,2)&lt;&gt;'Trades'!P61),"Brak lub błędne ryzyko: dodatnie, ≤ 1 000 000 000, do 2 miejsc po przecinku.",IF(AND('Trades'!Q61&lt;&gt;"PRICE",'Trades'!Q61&lt;&gt;"ALL_IN"),"Wybierz PRICE lub ALL_IN",IF('Trades'!Q61&lt;&gt;'Summary'!$K$4,"Wybrano inną podstawę","Zapisane"))))))</x:f>
      </x:c>
      <x:c r="J61" s="33" t="str">
        <x:f>IF(P61=0,"",IF('Summary'!$H$6="Sprawdź daty filtra","Sprawdź daty filtra",IF(L61=1,"Uwzględniona",IF(K61=1,"Poza okresem","Nieuwzględniona"))))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IF(OR(K61&lt;&gt;1,'Summary'!$H$6="Sprawdź daty filtra"),0,IF(AND(OR('Summary'!$B$6="",E61&gt;='Summary'!$B$6),OR('Summary'!$E$6="",E61&lt;'Summary'!$E$6+1)),1,0))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IF(K62=0,"",CHOOSE(K62,"Zamknięta","Otwarta","Niepełna / błędna","Nieobsługiwana"))</x:f>
      </x:c>
      <x:c r="C62" s="33" t="str">
        <x:f>IF(P62=0,"",IF('Trades'!I62="UNSUPPORTED","Dobieranie / odwrócenia nie są obsługiwane",IF('Trades'!A62="","Podaj ID transakcji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: tekst zaczynający się od A–Z, do 64 znaków; bez *, ?, ~, =, &lt; i &gt;. Przykład: T-001.",IF(COUNTIFS('Trades'!$A$9:$A$208,'Trades'!A62)&lt;&gt;1,"ID transakcji się powtarza",IF('Trades'!B62="","Podaj instrument",IF(AND('Trades'!C62&lt;&gt;"LONG",'Trades'!C62&lt;&gt;"SHORT"),"Wybierz LONG lub SHORT",IF(NOT(ISNUMBER('Trades'!D62)),"Podaj prawidłowy czas otwarcia",IF(OR('Trades'!D62&lt;1,'Trades'!D62&gt;2958465),"Podaj prawidłowy czas otwarcia",IF(NOT(ISNUMBER('Trades'!E62)),"Podaj dodatnią początkową ilość",IF(OR('Trades'!E62&lt;=0,'Trades'!E62&gt;1000000,ROUND('Trades'!E62,8)&lt;&gt;'Trades'!E62),"Podaj dodatnią początkową ilość",IF('Trades'!F62="","Podaj jednostkę ilości",IF(AND('Trades'!I62&lt;&gt;"OPEN",'Trades'!I62&lt;&gt;"CLOSED"),"Wybierz OPEN lub CLOSED",IF(AND('Trades'!J62&lt;&gt;"NET",'Trades'!J62&lt;&gt;"GROSS"),"Wybierz NET lub GROSS",IF(COUNTIFS('Exits'!$B$9:$B$608,'Trades'!A62,'Exits'!$G$9:$G$608,-1)&gt;0,"Sprawdź powiązane wyjścia",IF(D62&gt;'Trades'!E62,"Zamknięta ilość przekracza początkową",IF(AND('Trades'!I62="OPEN",D62='Trades'!E62),"OPEN jest sprzeczne z zerową pozostałą ilością",IF('Trades'!I62="OPEN","",IF(O62=0,"Dodaj wyjście w Exits",IF(D62&lt;&gt;'Trades'!E62,"CLOSED wymaga zamknięcia całej ilości",IF(AND('Trades'!J62="NET",NOT(ISNUMBER('Trades'!L62))),"Podaj uzgodnione netto całej pozycji",IF(AND('Trades'!J62="NET",'Trades'!K62&lt;&gt;"YES"),"Potwierdź netto całej pozycji",IF(IF('Trades'!J62="NET",IF('Trades'!M62="",FALSE,IF(NOT(ISNUMBER('Trades'!M62)),TRUE,OR('Trades'!M62&lt;0,'Trades'!M62&gt;1000000000,ROUND('Trades'!M62,2)&lt;&gt;'Trades'!M62))),FALSE),"Kwoty: do 2 miejsc po przecinku; wartość bezwzględna wpisu ≤ 1 000 000 000.",IF(IF('Trades'!J62="NET",IF('Trades'!N62="",FALSE,IF(NOT(ISNUMBER('Trades'!N62)),TRUE,OR('Trades'!N62&lt;0,'Trades'!N62&gt;1000000000,ROUND('Trades'!N62,2)&lt;&gt;'Trades'!N62))),FALSE),"Kwoty: do 2 miejsc po przecinku; wartość bezwzględna wpisu ≤ 1 000 000 000.",IF(IF('Trades'!J62="NET",IF('Trades'!O62="",FALSE,IF(NOT(ISNUMBER('Trades'!O62)),TRUE,OR(ABS('Trades'!O62)&gt;1000000000,ROUND('Trades'!O62,2)&lt;&gt;'Trades'!O62))),FALSE),"Kwoty: do 2 miejsc po przecinku; wartość bezwzględna wpisu ≤ 1 000 000 000.",IF(AND('Trades'!J62="GROSS",NOT(ISNUMBER('Trades'!M62))),"Podaj prowizję, także zero",IF(AND('Trades'!J62="GROSS",'Trades'!M62&lt;0),"Prowizja nie może być ujemna",IF(AND('Trades'!J62="GROSS",NOT(ISNUMBER('Trades'!N62))),"Podaj pozostałe opłaty, także zero",IF(AND('Trades'!J62="GROSS",'Trades'!N62&lt;0),"Opłaty nie mogą być ujemne",IF(AND('Trades'!J62="GROSS",NOT(ISNUMBER('Trades'!O62))),"Podaj finansowanie ze znakiem, także zero",IF(AND('Trades'!J62="GROSS",NOT(ISNUMBER(F62))),"Podaj P&amp;L brutto każdego wyjścia",IF(IF('Trades'!J62="NET",OR(ABS('Trades'!L62)&gt;1000000000,ROUND('Trades'!L62,2)&lt;&gt;'Trades'!L62),FALSE),"Kwoty: do 2 miejsc po przecinku; wartość bezwzględna wpisu ≤ 1 000 000 000.",IF(IF('Trades'!J62="GROSS",OR(ABS('Trades'!M62)&gt;1000000000,ABS('Trades'!N62)&gt;1000000000,ABS('Trades'!O62)&gt;1000000000,ROUND('Trades'!M62,2)&lt;&gt;'Trades'!M62,ROUND('Trades'!N62,2)&lt;&gt;'Trades'!N62,ROUND('Trades'!O62,2)&lt;&gt;'Trades'!O62),FALSE),"Kwoty: do 2 miejsc po przecinku; wartość bezwzględna wpisu ≤ 1 000 000 000.",IF(AND('Trades'!G62&lt;&gt;"",OR(NOT(ISNUMBER('Trades'!G62)),'Trades'!G62&lt;=0)),"Podaj dodatnią cenę lub pozostaw puste",IF(AND('Trades'!H62&lt;&gt;"",OR(NOT(ISNUMBER('Trades'!H62)),'Trades'!H62&lt;=0)),"Podaj dodatnią cenę lub pozostaw puste","")))))))))))))))))))))))))))))))))))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b.d.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b.d.",IF(OR(O62=0,COUNTIFS('Exits'!$B$9:$B$608,'Trades'!A62,'Exits'!$G$9:$G$608,-1)&gt;0),"b.d.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b.d.",IF(AND(O62&gt;0,SUMIFS('Exits'!$J$9:$J$608,'Exits'!$B$9:$B$608,'Trades'!A62)=O62),ROUND(SUMIFS('Exits'!$F$9:$F$608,'Exits'!$B$9:$B$608,'Trades'!A62),2),"b.d.")))</x:f>
      </x:c>
      <x:c r="G62" s="30" t="str">
        <x:f>IF(P62=0,"",IF(K62&lt;&gt;1,"b.d.",IF('Trades'!J62="NET",'Trades'!L62,ROUND(F62-'Trades'!M62-'Trades'!N62+'Trades'!O62,2))))</x:f>
      </x:c>
      <x:c r="H62" s="31" t="str">
        <x:f>IF(P62=0,"",IF(N62=1,G62/'Trades'!P62,"b.d."))</x:f>
      </x:c>
      <x:c r="I62" s="33" t="str">
        <x:f>IF(P62=0,"",IF(K62&lt;&gt;1,"Pozycja niezamknięta",IF(NOT(ISNUMBER('Trades'!P62)),"Brak lub błędne ryzyko: dodatnie, ≤ 1 000 000 000, do 2 miejsc po przecinku.",IF(OR('Trades'!P62&lt;=0,'Trades'!P62&gt;1000000000,ROUND('Trades'!P62,2)&lt;&gt;'Trades'!P62),"Brak lub błędne ryzyko: dodatnie, ≤ 1 000 000 000, do 2 miejsc po przecinku.",IF(AND('Trades'!Q62&lt;&gt;"PRICE",'Trades'!Q62&lt;&gt;"ALL_IN"),"Wybierz PRICE lub ALL_IN",IF('Trades'!Q62&lt;&gt;'Summary'!$K$4,"Wybrano inną podstawę","Zapisane"))))))</x:f>
      </x:c>
      <x:c r="J62" s="33" t="str">
        <x:f>IF(P62=0,"",IF('Summary'!$H$6="Sprawdź daty filtra","Sprawdź daty filtra",IF(L62=1,"Uwzględniona",IF(K62=1,"Poza okresem","Nieuwzględniona"))))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IF(OR(K62&lt;&gt;1,'Summary'!$H$6="Sprawdź daty filtra"),0,IF(AND(OR('Summary'!$B$6="",E62&gt;='Summary'!$B$6),OR('Summary'!$E$6="",E62&lt;'Summary'!$E$6+1)),1,0))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IF(K63=0,"",CHOOSE(K63,"Zamknięta","Otwarta","Niepełna / błędna","Nieobsługiwana"))</x:f>
      </x:c>
      <x:c r="C63" s="33" t="str">
        <x:f>IF(P63=0,"",IF('Trades'!I63="UNSUPPORTED","Dobieranie / odwrócenia nie są obsługiwane",IF('Trades'!A63="","Podaj ID transakcji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: tekst zaczynający się od A–Z, do 64 znaków; bez *, ?, ~, =, &lt; i &gt;. Przykład: T-001.",IF(COUNTIFS('Trades'!$A$9:$A$208,'Trades'!A63)&lt;&gt;1,"ID transakcji się powtarza",IF('Trades'!B63="","Podaj instrument",IF(AND('Trades'!C63&lt;&gt;"LONG",'Trades'!C63&lt;&gt;"SHORT"),"Wybierz LONG lub SHORT",IF(NOT(ISNUMBER('Trades'!D63)),"Podaj prawidłowy czas otwarcia",IF(OR('Trades'!D63&lt;1,'Trades'!D63&gt;2958465),"Podaj prawidłowy czas otwarcia",IF(NOT(ISNUMBER('Trades'!E63)),"Podaj dodatnią początkową ilość",IF(OR('Trades'!E63&lt;=0,'Trades'!E63&gt;1000000,ROUND('Trades'!E63,8)&lt;&gt;'Trades'!E63),"Podaj dodatnią początkową ilość",IF('Trades'!F63="","Podaj jednostkę ilości",IF(AND('Trades'!I63&lt;&gt;"OPEN",'Trades'!I63&lt;&gt;"CLOSED"),"Wybierz OPEN lub CLOSED",IF(AND('Trades'!J63&lt;&gt;"NET",'Trades'!J63&lt;&gt;"GROSS"),"Wybierz NET lub GROSS",IF(COUNTIFS('Exits'!$B$9:$B$608,'Trades'!A63,'Exits'!$G$9:$G$608,-1)&gt;0,"Sprawdź powiązane wyjścia",IF(D63&gt;'Trades'!E63,"Zamknięta ilość przekracza początkową",IF(AND('Trades'!I63="OPEN",D63='Trades'!E63),"OPEN jest sprzeczne z zerową pozostałą ilością",IF('Trades'!I63="OPEN","",IF(O63=0,"Dodaj wyjście w Exits",IF(D63&lt;&gt;'Trades'!E63,"CLOSED wymaga zamknięcia całej ilości",IF(AND('Trades'!J63="NET",NOT(ISNUMBER('Trades'!L63))),"Podaj uzgodnione netto całej pozycji",IF(AND('Trades'!J63="NET",'Trades'!K63&lt;&gt;"YES"),"Potwierdź netto całej pozycji",IF(IF('Trades'!J63="NET",IF('Trades'!M63="",FALSE,IF(NOT(ISNUMBER('Trades'!M63)),TRUE,OR('Trades'!M63&lt;0,'Trades'!M63&gt;1000000000,ROUND('Trades'!M63,2)&lt;&gt;'Trades'!M63))),FALSE),"Kwoty: do 2 miejsc po przecinku; wartość bezwzględna wpisu ≤ 1 000 000 000.",IF(IF('Trades'!J63="NET",IF('Trades'!N63="",FALSE,IF(NOT(ISNUMBER('Trades'!N63)),TRUE,OR('Trades'!N63&lt;0,'Trades'!N63&gt;1000000000,ROUND('Trades'!N63,2)&lt;&gt;'Trades'!N63))),FALSE),"Kwoty: do 2 miejsc po przecinku; wartość bezwzględna wpisu ≤ 1 000 000 000.",IF(IF('Trades'!J63="NET",IF('Trades'!O63="",FALSE,IF(NOT(ISNUMBER('Trades'!O63)),TRUE,OR(ABS('Trades'!O63)&gt;1000000000,ROUND('Trades'!O63,2)&lt;&gt;'Trades'!O63))),FALSE),"Kwoty: do 2 miejsc po przecinku; wartość bezwzględna wpisu ≤ 1 000 000 000.",IF(AND('Trades'!J63="GROSS",NOT(ISNUMBER('Trades'!M63))),"Podaj prowizję, także zero",IF(AND('Trades'!J63="GROSS",'Trades'!M63&lt;0),"Prowizja nie może być ujemna",IF(AND('Trades'!J63="GROSS",NOT(ISNUMBER('Trades'!N63))),"Podaj pozostałe opłaty, także zero",IF(AND('Trades'!J63="GROSS",'Trades'!N63&lt;0),"Opłaty nie mogą być ujemne",IF(AND('Trades'!J63="GROSS",NOT(ISNUMBER('Trades'!O63))),"Podaj finansowanie ze znakiem, także zero",IF(AND('Trades'!J63="GROSS",NOT(ISNUMBER(F63))),"Podaj P&amp;L brutto każdego wyjścia",IF(IF('Trades'!J63="NET",OR(ABS('Trades'!L63)&gt;1000000000,ROUND('Trades'!L63,2)&lt;&gt;'Trades'!L63),FALSE),"Kwoty: do 2 miejsc po przecinku; wartość bezwzględna wpisu ≤ 1 000 000 000.",IF(IF('Trades'!J63="GROSS",OR(ABS('Trades'!M63)&gt;1000000000,ABS('Trades'!N63)&gt;1000000000,ABS('Trades'!O63)&gt;1000000000,ROUND('Trades'!M63,2)&lt;&gt;'Trades'!M63,ROUND('Trades'!N63,2)&lt;&gt;'Trades'!N63,ROUND('Trades'!O63,2)&lt;&gt;'Trades'!O63),FALSE),"Kwoty: do 2 miejsc po przecinku; wartość bezwzględna wpisu ≤ 1 000 000 000.",IF(AND('Trades'!G63&lt;&gt;"",OR(NOT(ISNUMBER('Trades'!G63)),'Trades'!G63&lt;=0)),"Podaj dodatnią cenę lub pozostaw puste",IF(AND('Trades'!H63&lt;&gt;"",OR(NOT(ISNUMBER('Trades'!H63)),'Trades'!H63&lt;=0)),"Podaj dodatnią cenę lub pozostaw puste","")))))))))))))))))))))))))))))))))))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b.d.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b.d.",IF(OR(O63=0,COUNTIFS('Exits'!$B$9:$B$608,'Trades'!A63,'Exits'!$G$9:$G$608,-1)&gt;0),"b.d.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b.d.",IF(AND(O63&gt;0,SUMIFS('Exits'!$J$9:$J$608,'Exits'!$B$9:$B$608,'Trades'!A63)=O63),ROUND(SUMIFS('Exits'!$F$9:$F$608,'Exits'!$B$9:$B$608,'Trades'!A63),2),"b.d.")))</x:f>
      </x:c>
      <x:c r="G63" s="30" t="str">
        <x:f>IF(P63=0,"",IF(K63&lt;&gt;1,"b.d.",IF('Trades'!J63="NET",'Trades'!L63,ROUND(F63-'Trades'!M63-'Trades'!N63+'Trades'!O63,2))))</x:f>
      </x:c>
      <x:c r="H63" s="31" t="str">
        <x:f>IF(P63=0,"",IF(N63=1,G63/'Trades'!P63,"b.d."))</x:f>
      </x:c>
      <x:c r="I63" s="33" t="str">
        <x:f>IF(P63=0,"",IF(K63&lt;&gt;1,"Pozycja niezamknięta",IF(NOT(ISNUMBER('Trades'!P63)),"Brak lub błędne ryzyko: dodatnie, ≤ 1 000 000 000, do 2 miejsc po przecinku.",IF(OR('Trades'!P63&lt;=0,'Trades'!P63&gt;1000000000,ROUND('Trades'!P63,2)&lt;&gt;'Trades'!P63),"Brak lub błędne ryzyko: dodatnie, ≤ 1 000 000 000, do 2 miejsc po przecinku.",IF(AND('Trades'!Q63&lt;&gt;"PRICE",'Trades'!Q63&lt;&gt;"ALL_IN"),"Wybierz PRICE lub ALL_IN",IF('Trades'!Q63&lt;&gt;'Summary'!$K$4,"Wybrano inną podstawę","Zapisane"))))))</x:f>
      </x:c>
      <x:c r="J63" s="33" t="str">
        <x:f>IF(P63=0,"",IF('Summary'!$H$6="Sprawdź daty filtra","Sprawdź daty filtra",IF(L63=1,"Uwzględniona",IF(K63=1,"Poza okresem","Nieuwzględniona"))))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IF(OR(K63&lt;&gt;1,'Summary'!$H$6="Sprawdź daty filtra"),0,IF(AND(OR('Summary'!$B$6="",E63&gt;='Summary'!$B$6),OR('Summary'!$E$6="",E63&lt;'Summary'!$E$6+1)),1,0))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IF(K64=0,"",CHOOSE(K64,"Zamknięta","Otwarta","Niepełna / błędna","Nieobsługiwana"))</x:f>
      </x:c>
      <x:c r="C64" s="33" t="str">
        <x:f>IF(P64=0,"",IF('Trades'!I64="UNSUPPORTED","Dobieranie / odwrócenia nie są obsługiwane",IF('Trades'!A64="","Podaj ID transakcji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: tekst zaczynający się od A–Z, do 64 znaków; bez *, ?, ~, =, &lt; i &gt;. Przykład: T-001.",IF(COUNTIFS('Trades'!$A$9:$A$208,'Trades'!A64)&lt;&gt;1,"ID transakcji się powtarza",IF('Trades'!B64="","Podaj instrument",IF(AND('Trades'!C64&lt;&gt;"LONG",'Trades'!C64&lt;&gt;"SHORT"),"Wybierz LONG lub SHORT",IF(NOT(ISNUMBER('Trades'!D64)),"Podaj prawidłowy czas otwarcia",IF(OR('Trades'!D64&lt;1,'Trades'!D64&gt;2958465),"Podaj prawidłowy czas otwarcia",IF(NOT(ISNUMBER('Trades'!E64)),"Podaj dodatnią początkową ilość",IF(OR('Trades'!E64&lt;=0,'Trades'!E64&gt;1000000,ROUND('Trades'!E64,8)&lt;&gt;'Trades'!E64),"Podaj dodatnią początkową ilość",IF('Trades'!F64="","Podaj jednostkę ilości",IF(AND('Trades'!I64&lt;&gt;"OPEN",'Trades'!I64&lt;&gt;"CLOSED"),"Wybierz OPEN lub CLOSED",IF(AND('Trades'!J64&lt;&gt;"NET",'Trades'!J64&lt;&gt;"GROSS"),"Wybierz NET lub GROSS",IF(COUNTIFS('Exits'!$B$9:$B$608,'Trades'!A64,'Exits'!$G$9:$G$608,-1)&gt;0,"Sprawdź powiązane wyjścia",IF(D64&gt;'Trades'!E64,"Zamknięta ilość przekracza początkową",IF(AND('Trades'!I64="OPEN",D64='Trades'!E64),"OPEN jest sprzeczne z zerową pozostałą ilością",IF('Trades'!I64="OPEN","",IF(O64=0,"Dodaj wyjście w Exits",IF(D64&lt;&gt;'Trades'!E64,"CLOSED wymaga zamknięcia całej ilości",IF(AND('Trades'!J64="NET",NOT(ISNUMBER('Trades'!L64))),"Podaj uzgodnione netto całej pozycji",IF(AND('Trades'!J64="NET",'Trades'!K64&lt;&gt;"YES"),"Potwierdź netto całej pozycji",IF(IF('Trades'!J64="NET",IF('Trades'!M64="",FALSE,IF(NOT(ISNUMBER('Trades'!M64)),TRUE,OR('Trades'!M64&lt;0,'Trades'!M64&gt;1000000000,ROUND('Trades'!M64,2)&lt;&gt;'Trades'!M64))),FALSE),"Kwoty: do 2 miejsc po przecinku; wartość bezwzględna wpisu ≤ 1 000 000 000.",IF(IF('Trades'!J64="NET",IF('Trades'!N64="",FALSE,IF(NOT(ISNUMBER('Trades'!N64)),TRUE,OR('Trades'!N64&lt;0,'Trades'!N64&gt;1000000000,ROUND('Trades'!N64,2)&lt;&gt;'Trades'!N64))),FALSE),"Kwoty: do 2 miejsc po przecinku; wartość bezwzględna wpisu ≤ 1 000 000 000.",IF(IF('Trades'!J64="NET",IF('Trades'!O64="",FALSE,IF(NOT(ISNUMBER('Trades'!O64)),TRUE,OR(ABS('Trades'!O64)&gt;1000000000,ROUND('Trades'!O64,2)&lt;&gt;'Trades'!O64))),FALSE),"Kwoty: do 2 miejsc po przecinku; wartość bezwzględna wpisu ≤ 1 000 000 000.",IF(AND('Trades'!J64="GROSS",NOT(ISNUMBER('Trades'!M64))),"Podaj prowizję, także zero",IF(AND('Trades'!J64="GROSS",'Trades'!M64&lt;0),"Prowizja nie może być ujemna",IF(AND('Trades'!J64="GROSS",NOT(ISNUMBER('Trades'!N64))),"Podaj pozostałe opłaty, także zero",IF(AND('Trades'!J64="GROSS",'Trades'!N64&lt;0),"Opłaty nie mogą być ujemne",IF(AND('Trades'!J64="GROSS",NOT(ISNUMBER('Trades'!O64))),"Podaj finansowanie ze znakiem, także zero",IF(AND('Trades'!J64="GROSS",NOT(ISNUMBER(F64))),"Podaj P&amp;L brutto każdego wyjścia",IF(IF('Trades'!J64="NET",OR(ABS('Trades'!L64)&gt;1000000000,ROUND('Trades'!L64,2)&lt;&gt;'Trades'!L64),FALSE),"Kwoty: do 2 miejsc po przecinku; wartość bezwzględna wpisu ≤ 1 000 000 000.",IF(IF('Trades'!J64="GROSS",OR(ABS('Trades'!M64)&gt;1000000000,ABS('Trades'!N64)&gt;1000000000,ABS('Trades'!O64)&gt;1000000000,ROUND('Trades'!M64,2)&lt;&gt;'Trades'!M64,ROUND('Trades'!N64,2)&lt;&gt;'Trades'!N64,ROUND('Trades'!O64,2)&lt;&gt;'Trades'!O64),FALSE),"Kwoty: do 2 miejsc po przecinku; wartość bezwzględna wpisu ≤ 1 000 000 000.",IF(AND('Trades'!G64&lt;&gt;"",OR(NOT(ISNUMBER('Trades'!G64)),'Trades'!G64&lt;=0)),"Podaj dodatnią cenę lub pozostaw puste",IF(AND('Trades'!H64&lt;&gt;"",OR(NOT(ISNUMBER('Trades'!H64)),'Trades'!H64&lt;=0)),"Podaj dodatnią cenę lub pozostaw puste","")))))))))))))))))))))))))))))))))))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b.d.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b.d.",IF(OR(O64=0,COUNTIFS('Exits'!$B$9:$B$608,'Trades'!A64,'Exits'!$G$9:$G$608,-1)&gt;0),"b.d.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b.d.",IF(AND(O64&gt;0,SUMIFS('Exits'!$J$9:$J$608,'Exits'!$B$9:$B$608,'Trades'!A64)=O64),ROUND(SUMIFS('Exits'!$F$9:$F$608,'Exits'!$B$9:$B$608,'Trades'!A64),2),"b.d.")))</x:f>
      </x:c>
      <x:c r="G64" s="30" t="str">
        <x:f>IF(P64=0,"",IF(K64&lt;&gt;1,"b.d.",IF('Trades'!J64="NET",'Trades'!L64,ROUND(F64-'Trades'!M64-'Trades'!N64+'Trades'!O64,2))))</x:f>
      </x:c>
      <x:c r="H64" s="31" t="str">
        <x:f>IF(P64=0,"",IF(N64=1,G64/'Trades'!P64,"b.d."))</x:f>
      </x:c>
      <x:c r="I64" s="33" t="str">
        <x:f>IF(P64=0,"",IF(K64&lt;&gt;1,"Pozycja niezamknięta",IF(NOT(ISNUMBER('Trades'!P64)),"Brak lub błędne ryzyko: dodatnie, ≤ 1 000 000 000, do 2 miejsc po przecinku.",IF(OR('Trades'!P64&lt;=0,'Trades'!P64&gt;1000000000,ROUND('Trades'!P64,2)&lt;&gt;'Trades'!P64),"Brak lub błędne ryzyko: dodatnie, ≤ 1 000 000 000, do 2 miejsc po przecinku.",IF(AND('Trades'!Q64&lt;&gt;"PRICE",'Trades'!Q64&lt;&gt;"ALL_IN"),"Wybierz PRICE lub ALL_IN",IF('Trades'!Q64&lt;&gt;'Summary'!$K$4,"Wybrano inną podstawę","Zapisane"))))))</x:f>
      </x:c>
      <x:c r="J64" s="33" t="str">
        <x:f>IF(P64=0,"",IF('Summary'!$H$6="Sprawdź daty filtra","Sprawdź daty filtra",IF(L64=1,"Uwzględniona",IF(K64=1,"Poza okresem","Nieuwzględniona"))))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IF(OR(K64&lt;&gt;1,'Summary'!$H$6="Sprawdź daty filtra"),0,IF(AND(OR('Summary'!$B$6="",E64&gt;='Summary'!$B$6),OR('Summary'!$E$6="",E64&lt;'Summary'!$E$6+1)),1,0))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IF(K65=0,"",CHOOSE(K65,"Zamknięta","Otwarta","Niepełna / błędna","Nieobsługiwana"))</x:f>
      </x:c>
      <x:c r="C65" s="33" t="str">
        <x:f>IF(P65=0,"",IF('Trades'!I65="UNSUPPORTED","Dobieranie / odwrócenia nie są obsługiwane",IF('Trades'!A65="","Podaj ID transakcji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: tekst zaczynający się od A–Z, do 64 znaków; bez *, ?, ~, =, &lt; i &gt;. Przykład: T-001.",IF(COUNTIFS('Trades'!$A$9:$A$208,'Trades'!A65)&lt;&gt;1,"ID transakcji się powtarza",IF('Trades'!B65="","Podaj instrument",IF(AND('Trades'!C65&lt;&gt;"LONG",'Trades'!C65&lt;&gt;"SHORT"),"Wybierz LONG lub SHORT",IF(NOT(ISNUMBER('Trades'!D65)),"Podaj prawidłowy czas otwarcia",IF(OR('Trades'!D65&lt;1,'Trades'!D65&gt;2958465),"Podaj prawidłowy czas otwarcia",IF(NOT(ISNUMBER('Trades'!E65)),"Podaj dodatnią początkową ilość",IF(OR('Trades'!E65&lt;=0,'Trades'!E65&gt;1000000,ROUND('Trades'!E65,8)&lt;&gt;'Trades'!E65),"Podaj dodatnią początkową ilość",IF('Trades'!F65="","Podaj jednostkę ilości",IF(AND('Trades'!I65&lt;&gt;"OPEN",'Trades'!I65&lt;&gt;"CLOSED"),"Wybierz OPEN lub CLOSED",IF(AND('Trades'!J65&lt;&gt;"NET",'Trades'!J65&lt;&gt;"GROSS"),"Wybierz NET lub GROSS",IF(COUNTIFS('Exits'!$B$9:$B$608,'Trades'!A65,'Exits'!$G$9:$G$608,-1)&gt;0,"Sprawdź powiązane wyjścia",IF(D65&gt;'Trades'!E65,"Zamknięta ilość przekracza początkową",IF(AND('Trades'!I65="OPEN",D65='Trades'!E65),"OPEN jest sprzeczne z zerową pozostałą ilością",IF('Trades'!I65="OPEN","",IF(O65=0,"Dodaj wyjście w Exits",IF(D65&lt;&gt;'Trades'!E65,"CLOSED wymaga zamknięcia całej ilości",IF(AND('Trades'!J65="NET",NOT(ISNUMBER('Trades'!L65))),"Podaj uzgodnione netto całej pozycji",IF(AND('Trades'!J65="NET",'Trades'!K65&lt;&gt;"YES"),"Potwierdź netto całej pozycji",IF(IF('Trades'!J65="NET",IF('Trades'!M65="",FALSE,IF(NOT(ISNUMBER('Trades'!M65)),TRUE,OR('Trades'!M65&lt;0,'Trades'!M65&gt;1000000000,ROUND('Trades'!M65,2)&lt;&gt;'Trades'!M65))),FALSE),"Kwoty: do 2 miejsc po przecinku; wartość bezwzględna wpisu ≤ 1 000 000 000.",IF(IF('Trades'!J65="NET",IF('Trades'!N65="",FALSE,IF(NOT(ISNUMBER('Trades'!N65)),TRUE,OR('Trades'!N65&lt;0,'Trades'!N65&gt;1000000000,ROUND('Trades'!N65,2)&lt;&gt;'Trades'!N65))),FALSE),"Kwoty: do 2 miejsc po przecinku; wartość bezwzględna wpisu ≤ 1 000 000 000.",IF(IF('Trades'!J65="NET",IF('Trades'!O65="",FALSE,IF(NOT(ISNUMBER('Trades'!O65)),TRUE,OR(ABS('Trades'!O65)&gt;1000000000,ROUND('Trades'!O65,2)&lt;&gt;'Trades'!O65))),FALSE),"Kwoty: do 2 miejsc po przecinku; wartość bezwzględna wpisu ≤ 1 000 000 000.",IF(AND('Trades'!J65="GROSS",NOT(ISNUMBER('Trades'!M65))),"Podaj prowizję, także zero",IF(AND('Trades'!J65="GROSS",'Trades'!M65&lt;0),"Prowizja nie może być ujemna",IF(AND('Trades'!J65="GROSS",NOT(ISNUMBER('Trades'!N65))),"Podaj pozostałe opłaty, także zero",IF(AND('Trades'!J65="GROSS",'Trades'!N65&lt;0),"Opłaty nie mogą być ujemne",IF(AND('Trades'!J65="GROSS",NOT(ISNUMBER('Trades'!O65))),"Podaj finansowanie ze znakiem, także zero",IF(AND('Trades'!J65="GROSS",NOT(ISNUMBER(F65))),"Podaj P&amp;L brutto każdego wyjścia",IF(IF('Trades'!J65="NET",OR(ABS('Trades'!L65)&gt;1000000000,ROUND('Trades'!L65,2)&lt;&gt;'Trades'!L65),FALSE),"Kwoty: do 2 miejsc po przecinku; wartość bezwzględna wpisu ≤ 1 000 000 000.",IF(IF('Trades'!J65="GROSS",OR(ABS('Trades'!M65)&gt;1000000000,ABS('Trades'!N65)&gt;1000000000,ABS('Trades'!O65)&gt;1000000000,ROUND('Trades'!M65,2)&lt;&gt;'Trades'!M65,ROUND('Trades'!N65,2)&lt;&gt;'Trades'!N65,ROUND('Trades'!O65,2)&lt;&gt;'Trades'!O65),FALSE),"Kwoty: do 2 miejsc po przecinku; wartość bezwzględna wpisu ≤ 1 000 000 000.",IF(AND('Trades'!G65&lt;&gt;"",OR(NOT(ISNUMBER('Trades'!G65)),'Trades'!G65&lt;=0)),"Podaj dodatnią cenę lub pozostaw puste",IF(AND('Trades'!H65&lt;&gt;"",OR(NOT(ISNUMBER('Trades'!H65)),'Trades'!H65&lt;=0)),"Podaj dodatnią cenę lub pozostaw puste","")))))))))))))))))))))))))))))))))))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b.d.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b.d.",IF(OR(O65=0,COUNTIFS('Exits'!$B$9:$B$608,'Trades'!A65,'Exits'!$G$9:$G$608,-1)&gt;0),"b.d.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b.d.",IF(AND(O65&gt;0,SUMIFS('Exits'!$J$9:$J$608,'Exits'!$B$9:$B$608,'Trades'!A65)=O65),ROUND(SUMIFS('Exits'!$F$9:$F$608,'Exits'!$B$9:$B$608,'Trades'!A65),2),"b.d.")))</x:f>
      </x:c>
      <x:c r="G65" s="30" t="str">
        <x:f>IF(P65=0,"",IF(K65&lt;&gt;1,"b.d.",IF('Trades'!J65="NET",'Trades'!L65,ROUND(F65-'Trades'!M65-'Trades'!N65+'Trades'!O65,2))))</x:f>
      </x:c>
      <x:c r="H65" s="31" t="str">
        <x:f>IF(P65=0,"",IF(N65=1,G65/'Trades'!P65,"b.d."))</x:f>
      </x:c>
      <x:c r="I65" s="33" t="str">
        <x:f>IF(P65=0,"",IF(K65&lt;&gt;1,"Pozycja niezamknięta",IF(NOT(ISNUMBER('Trades'!P65)),"Brak lub błędne ryzyko: dodatnie, ≤ 1 000 000 000, do 2 miejsc po przecinku.",IF(OR('Trades'!P65&lt;=0,'Trades'!P65&gt;1000000000,ROUND('Trades'!P65,2)&lt;&gt;'Trades'!P65),"Brak lub błędne ryzyko: dodatnie, ≤ 1 000 000 000, do 2 miejsc po przecinku.",IF(AND('Trades'!Q65&lt;&gt;"PRICE",'Trades'!Q65&lt;&gt;"ALL_IN"),"Wybierz PRICE lub ALL_IN",IF('Trades'!Q65&lt;&gt;'Summary'!$K$4,"Wybrano inną podstawę","Zapisane"))))))</x:f>
      </x:c>
      <x:c r="J65" s="33" t="str">
        <x:f>IF(P65=0,"",IF('Summary'!$H$6="Sprawdź daty filtra","Sprawdź daty filtra",IF(L65=1,"Uwzględniona",IF(K65=1,"Poza okresem","Nieuwzględniona"))))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IF(OR(K65&lt;&gt;1,'Summary'!$H$6="Sprawdź daty filtra"),0,IF(AND(OR('Summary'!$B$6="",E65&gt;='Summary'!$B$6),OR('Summary'!$E$6="",E65&lt;'Summary'!$E$6+1)),1,0))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IF(K66=0,"",CHOOSE(K66,"Zamknięta","Otwarta","Niepełna / błędna","Nieobsługiwana"))</x:f>
      </x:c>
      <x:c r="C66" s="33" t="str">
        <x:f>IF(P66=0,"",IF('Trades'!I66="UNSUPPORTED","Dobieranie / odwrócenia nie są obsługiwane",IF('Trades'!A66="","Podaj ID transakcji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: tekst zaczynający się od A–Z, do 64 znaków; bez *, ?, ~, =, &lt; i &gt;. Przykład: T-001.",IF(COUNTIFS('Trades'!$A$9:$A$208,'Trades'!A66)&lt;&gt;1,"ID transakcji się powtarza",IF('Trades'!B66="","Podaj instrument",IF(AND('Trades'!C66&lt;&gt;"LONG",'Trades'!C66&lt;&gt;"SHORT"),"Wybierz LONG lub SHORT",IF(NOT(ISNUMBER('Trades'!D66)),"Podaj prawidłowy czas otwarcia",IF(OR('Trades'!D66&lt;1,'Trades'!D66&gt;2958465),"Podaj prawidłowy czas otwarcia",IF(NOT(ISNUMBER('Trades'!E66)),"Podaj dodatnią początkową ilość",IF(OR('Trades'!E66&lt;=0,'Trades'!E66&gt;1000000,ROUND('Trades'!E66,8)&lt;&gt;'Trades'!E66),"Podaj dodatnią początkową ilość",IF('Trades'!F66="","Podaj jednostkę ilości",IF(AND('Trades'!I66&lt;&gt;"OPEN",'Trades'!I66&lt;&gt;"CLOSED"),"Wybierz OPEN lub CLOSED",IF(AND('Trades'!J66&lt;&gt;"NET",'Trades'!J66&lt;&gt;"GROSS"),"Wybierz NET lub GROSS",IF(COUNTIFS('Exits'!$B$9:$B$608,'Trades'!A66,'Exits'!$G$9:$G$608,-1)&gt;0,"Sprawdź powiązane wyjścia",IF(D66&gt;'Trades'!E66,"Zamknięta ilość przekracza początkową",IF(AND('Trades'!I66="OPEN",D66='Trades'!E66),"OPEN jest sprzeczne z zerową pozostałą ilością",IF('Trades'!I66="OPEN","",IF(O66=0,"Dodaj wyjście w Exits",IF(D66&lt;&gt;'Trades'!E66,"CLOSED wymaga zamknięcia całej ilości",IF(AND('Trades'!J66="NET",NOT(ISNUMBER('Trades'!L66))),"Podaj uzgodnione netto całej pozycji",IF(AND('Trades'!J66="NET",'Trades'!K66&lt;&gt;"YES"),"Potwierdź netto całej pozycji",IF(IF('Trades'!J66="NET",IF('Trades'!M66="",FALSE,IF(NOT(ISNUMBER('Trades'!M66)),TRUE,OR('Trades'!M66&lt;0,'Trades'!M66&gt;1000000000,ROUND('Trades'!M66,2)&lt;&gt;'Trades'!M66))),FALSE),"Kwoty: do 2 miejsc po przecinku; wartość bezwzględna wpisu ≤ 1 000 000 000.",IF(IF('Trades'!J66="NET",IF('Trades'!N66="",FALSE,IF(NOT(ISNUMBER('Trades'!N66)),TRUE,OR('Trades'!N66&lt;0,'Trades'!N66&gt;1000000000,ROUND('Trades'!N66,2)&lt;&gt;'Trades'!N66))),FALSE),"Kwoty: do 2 miejsc po przecinku; wartość bezwzględna wpisu ≤ 1 000 000 000.",IF(IF('Trades'!J66="NET",IF('Trades'!O66="",FALSE,IF(NOT(ISNUMBER('Trades'!O66)),TRUE,OR(ABS('Trades'!O66)&gt;1000000000,ROUND('Trades'!O66,2)&lt;&gt;'Trades'!O66))),FALSE),"Kwoty: do 2 miejsc po przecinku; wartość bezwzględna wpisu ≤ 1 000 000 000.",IF(AND('Trades'!J66="GROSS",NOT(ISNUMBER('Trades'!M66))),"Podaj prowizję, także zero",IF(AND('Trades'!J66="GROSS",'Trades'!M66&lt;0),"Prowizja nie może być ujemna",IF(AND('Trades'!J66="GROSS",NOT(ISNUMBER('Trades'!N66))),"Podaj pozostałe opłaty, także zero",IF(AND('Trades'!J66="GROSS",'Trades'!N66&lt;0),"Opłaty nie mogą być ujemne",IF(AND('Trades'!J66="GROSS",NOT(ISNUMBER('Trades'!O66))),"Podaj finansowanie ze znakiem, także zero",IF(AND('Trades'!J66="GROSS",NOT(ISNUMBER(F66))),"Podaj P&amp;L brutto każdego wyjścia",IF(IF('Trades'!J66="NET",OR(ABS('Trades'!L66)&gt;1000000000,ROUND('Trades'!L66,2)&lt;&gt;'Trades'!L66),FALSE),"Kwoty: do 2 miejsc po przecinku; wartość bezwzględna wpisu ≤ 1 000 000 000.",IF(IF('Trades'!J66="GROSS",OR(ABS('Trades'!M66)&gt;1000000000,ABS('Trades'!N66)&gt;1000000000,ABS('Trades'!O66)&gt;1000000000,ROUND('Trades'!M66,2)&lt;&gt;'Trades'!M66,ROUND('Trades'!N66,2)&lt;&gt;'Trades'!N66,ROUND('Trades'!O66,2)&lt;&gt;'Trades'!O66),FALSE),"Kwoty: do 2 miejsc po przecinku; wartość bezwzględna wpisu ≤ 1 000 000 000.",IF(AND('Trades'!G66&lt;&gt;"",OR(NOT(ISNUMBER('Trades'!G66)),'Trades'!G66&lt;=0)),"Podaj dodatnią cenę lub pozostaw puste",IF(AND('Trades'!H66&lt;&gt;"",OR(NOT(ISNUMBER('Trades'!H66)),'Trades'!H66&lt;=0)),"Podaj dodatnią cenę lub pozostaw puste","")))))))))))))))))))))))))))))))))))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b.d.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b.d.",IF(OR(O66=0,COUNTIFS('Exits'!$B$9:$B$608,'Trades'!A66,'Exits'!$G$9:$G$608,-1)&gt;0),"b.d.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b.d.",IF(AND(O66&gt;0,SUMIFS('Exits'!$J$9:$J$608,'Exits'!$B$9:$B$608,'Trades'!A66)=O66),ROUND(SUMIFS('Exits'!$F$9:$F$608,'Exits'!$B$9:$B$608,'Trades'!A66),2),"b.d.")))</x:f>
      </x:c>
      <x:c r="G66" s="30" t="str">
        <x:f>IF(P66=0,"",IF(K66&lt;&gt;1,"b.d.",IF('Trades'!J66="NET",'Trades'!L66,ROUND(F66-'Trades'!M66-'Trades'!N66+'Trades'!O66,2))))</x:f>
      </x:c>
      <x:c r="H66" s="31" t="str">
        <x:f>IF(P66=0,"",IF(N66=1,G66/'Trades'!P66,"b.d."))</x:f>
      </x:c>
      <x:c r="I66" s="33" t="str">
        <x:f>IF(P66=0,"",IF(K66&lt;&gt;1,"Pozycja niezamknięta",IF(NOT(ISNUMBER('Trades'!P66)),"Brak lub błędne ryzyko: dodatnie, ≤ 1 000 000 000, do 2 miejsc po przecinku.",IF(OR('Trades'!P66&lt;=0,'Trades'!P66&gt;1000000000,ROUND('Trades'!P66,2)&lt;&gt;'Trades'!P66),"Brak lub błędne ryzyko: dodatnie, ≤ 1 000 000 000, do 2 miejsc po przecinku.",IF(AND('Trades'!Q66&lt;&gt;"PRICE",'Trades'!Q66&lt;&gt;"ALL_IN"),"Wybierz PRICE lub ALL_IN",IF('Trades'!Q66&lt;&gt;'Summary'!$K$4,"Wybrano inną podstawę","Zapisane"))))))</x:f>
      </x:c>
      <x:c r="J66" s="33" t="str">
        <x:f>IF(P66=0,"",IF('Summary'!$H$6="Sprawdź daty filtra","Sprawdź daty filtra",IF(L66=1,"Uwzględniona",IF(K66=1,"Poza okresem","Nieuwzględniona"))))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IF(OR(K66&lt;&gt;1,'Summary'!$H$6="Sprawdź daty filtra"),0,IF(AND(OR('Summary'!$B$6="",E66&gt;='Summary'!$B$6),OR('Summary'!$E$6="",E66&lt;'Summary'!$E$6+1)),1,0))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IF(K67=0,"",CHOOSE(K67,"Zamknięta","Otwarta","Niepełna / błędna","Nieobsługiwana"))</x:f>
      </x:c>
      <x:c r="C67" s="33" t="str">
        <x:f>IF(P67=0,"",IF('Trades'!I67="UNSUPPORTED","Dobieranie / odwrócenia nie są obsługiwane",IF('Trades'!A67="","Podaj ID transakcji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: tekst zaczynający się od A–Z, do 64 znaków; bez *, ?, ~, =, &lt; i &gt;. Przykład: T-001.",IF(COUNTIFS('Trades'!$A$9:$A$208,'Trades'!A67)&lt;&gt;1,"ID transakcji się powtarza",IF('Trades'!B67="","Podaj instrument",IF(AND('Trades'!C67&lt;&gt;"LONG",'Trades'!C67&lt;&gt;"SHORT"),"Wybierz LONG lub SHORT",IF(NOT(ISNUMBER('Trades'!D67)),"Podaj prawidłowy czas otwarcia",IF(OR('Trades'!D67&lt;1,'Trades'!D67&gt;2958465),"Podaj prawidłowy czas otwarcia",IF(NOT(ISNUMBER('Trades'!E67)),"Podaj dodatnią początkową ilość",IF(OR('Trades'!E67&lt;=0,'Trades'!E67&gt;1000000,ROUND('Trades'!E67,8)&lt;&gt;'Trades'!E67),"Podaj dodatnią początkową ilość",IF('Trades'!F67="","Podaj jednostkę ilości",IF(AND('Trades'!I67&lt;&gt;"OPEN",'Trades'!I67&lt;&gt;"CLOSED"),"Wybierz OPEN lub CLOSED",IF(AND('Trades'!J67&lt;&gt;"NET",'Trades'!J67&lt;&gt;"GROSS"),"Wybierz NET lub GROSS",IF(COUNTIFS('Exits'!$B$9:$B$608,'Trades'!A67,'Exits'!$G$9:$G$608,-1)&gt;0,"Sprawdź powiązane wyjścia",IF(D67&gt;'Trades'!E67,"Zamknięta ilość przekracza początkową",IF(AND('Trades'!I67="OPEN",D67='Trades'!E67),"OPEN jest sprzeczne z zerową pozostałą ilością",IF('Trades'!I67="OPEN","",IF(O67=0,"Dodaj wyjście w Exits",IF(D67&lt;&gt;'Trades'!E67,"CLOSED wymaga zamknięcia całej ilości",IF(AND('Trades'!J67="NET",NOT(ISNUMBER('Trades'!L67))),"Podaj uzgodnione netto całej pozycji",IF(AND('Trades'!J67="NET",'Trades'!K67&lt;&gt;"YES"),"Potwierdź netto całej pozycji",IF(IF('Trades'!J67="NET",IF('Trades'!M67="",FALSE,IF(NOT(ISNUMBER('Trades'!M67)),TRUE,OR('Trades'!M67&lt;0,'Trades'!M67&gt;1000000000,ROUND('Trades'!M67,2)&lt;&gt;'Trades'!M67))),FALSE),"Kwoty: do 2 miejsc po przecinku; wartość bezwzględna wpisu ≤ 1 000 000 000.",IF(IF('Trades'!J67="NET",IF('Trades'!N67="",FALSE,IF(NOT(ISNUMBER('Trades'!N67)),TRUE,OR('Trades'!N67&lt;0,'Trades'!N67&gt;1000000000,ROUND('Trades'!N67,2)&lt;&gt;'Trades'!N67))),FALSE),"Kwoty: do 2 miejsc po przecinku; wartość bezwzględna wpisu ≤ 1 000 000 000.",IF(IF('Trades'!J67="NET",IF('Trades'!O67="",FALSE,IF(NOT(ISNUMBER('Trades'!O67)),TRUE,OR(ABS('Trades'!O67)&gt;1000000000,ROUND('Trades'!O67,2)&lt;&gt;'Trades'!O67))),FALSE),"Kwoty: do 2 miejsc po przecinku; wartość bezwzględna wpisu ≤ 1 000 000 000.",IF(AND('Trades'!J67="GROSS",NOT(ISNUMBER('Trades'!M67))),"Podaj prowizję, także zero",IF(AND('Trades'!J67="GROSS",'Trades'!M67&lt;0),"Prowizja nie może być ujemna",IF(AND('Trades'!J67="GROSS",NOT(ISNUMBER('Trades'!N67))),"Podaj pozostałe opłaty, także zero",IF(AND('Trades'!J67="GROSS",'Trades'!N67&lt;0),"Opłaty nie mogą być ujemne",IF(AND('Trades'!J67="GROSS",NOT(ISNUMBER('Trades'!O67))),"Podaj finansowanie ze znakiem, także zero",IF(AND('Trades'!J67="GROSS",NOT(ISNUMBER(F67))),"Podaj P&amp;L brutto każdego wyjścia",IF(IF('Trades'!J67="NET",OR(ABS('Trades'!L67)&gt;1000000000,ROUND('Trades'!L67,2)&lt;&gt;'Trades'!L67),FALSE),"Kwoty: do 2 miejsc po przecinku; wartość bezwzględna wpisu ≤ 1 000 000 000.",IF(IF('Trades'!J67="GROSS",OR(ABS('Trades'!M67)&gt;1000000000,ABS('Trades'!N67)&gt;1000000000,ABS('Trades'!O67)&gt;1000000000,ROUND('Trades'!M67,2)&lt;&gt;'Trades'!M67,ROUND('Trades'!N67,2)&lt;&gt;'Trades'!N67,ROUND('Trades'!O67,2)&lt;&gt;'Trades'!O67),FALSE),"Kwoty: do 2 miejsc po przecinku; wartość bezwzględna wpisu ≤ 1 000 000 000.",IF(AND('Trades'!G67&lt;&gt;"",OR(NOT(ISNUMBER('Trades'!G67)),'Trades'!G67&lt;=0)),"Podaj dodatnią cenę lub pozostaw puste",IF(AND('Trades'!H67&lt;&gt;"",OR(NOT(ISNUMBER('Trades'!H67)),'Trades'!H67&lt;=0)),"Podaj dodatnią cenę lub pozostaw puste","")))))))))))))))))))))))))))))))))))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b.d.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b.d.",IF(OR(O67=0,COUNTIFS('Exits'!$B$9:$B$608,'Trades'!A67,'Exits'!$G$9:$G$608,-1)&gt;0),"b.d.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b.d.",IF(AND(O67&gt;0,SUMIFS('Exits'!$J$9:$J$608,'Exits'!$B$9:$B$608,'Trades'!A67)=O67),ROUND(SUMIFS('Exits'!$F$9:$F$608,'Exits'!$B$9:$B$608,'Trades'!A67),2),"b.d.")))</x:f>
      </x:c>
      <x:c r="G67" s="30" t="str">
        <x:f>IF(P67=0,"",IF(K67&lt;&gt;1,"b.d.",IF('Trades'!J67="NET",'Trades'!L67,ROUND(F67-'Trades'!M67-'Trades'!N67+'Trades'!O67,2))))</x:f>
      </x:c>
      <x:c r="H67" s="31" t="str">
        <x:f>IF(P67=0,"",IF(N67=1,G67/'Trades'!P67,"b.d."))</x:f>
      </x:c>
      <x:c r="I67" s="33" t="str">
        <x:f>IF(P67=0,"",IF(K67&lt;&gt;1,"Pozycja niezamknięta",IF(NOT(ISNUMBER('Trades'!P67)),"Brak lub błędne ryzyko: dodatnie, ≤ 1 000 000 000, do 2 miejsc po przecinku.",IF(OR('Trades'!P67&lt;=0,'Trades'!P67&gt;1000000000,ROUND('Trades'!P67,2)&lt;&gt;'Trades'!P67),"Brak lub błędne ryzyko: dodatnie, ≤ 1 000 000 000, do 2 miejsc po przecinku.",IF(AND('Trades'!Q67&lt;&gt;"PRICE",'Trades'!Q67&lt;&gt;"ALL_IN"),"Wybierz PRICE lub ALL_IN",IF('Trades'!Q67&lt;&gt;'Summary'!$K$4,"Wybrano inną podstawę","Zapisane"))))))</x:f>
      </x:c>
      <x:c r="J67" s="33" t="str">
        <x:f>IF(P67=0,"",IF('Summary'!$H$6="Sprawdź daty filtra","Sprawdź daty filtra",IF(L67=1,"Uwzględniona",IF(K67=1,"Poza okresem","Nieuwzględniona"))))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IF(OR(K67&lt;&gt;1,'Summary'!$H$6="Sprawdź daty filtra"),0,IF(AND(OR('Summary'!$B$6="",E67&gt;='Summary'!$B$6),OR('Summary'!$E$6="",E67&lt;'Summary'!$E$6+1)),1,0))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IF(K68=0,"",CHOOSE(K68,"Zamknięta","Otwarta","Niepełna / błędna","Nieobsługiwana"))</x:f>
      </x:c>
      <x:c r="C68" s="33" t="str">
        <x:f>IF(P68=0,"",IF('Trades'!I68="UNSUPPORTED","Dobieranie / odwrócenia nie są obsługiwane",IF('Trades'!A68="","Podaj ID transakcji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: tekst zaczynający się od A–Z, do 64 znaków; bez *, ?, ~, =, &lt; i &gt;. Przykład: T-001.",IF(COUNTIFS('Trades'!$A$9:$A$208,'Trades'!A68)&lt;&gt;1,"ID transakcji się powtarza",IF('Trades'!B68="","Podaj instrument",IF(AND('Trades'!C68&lt;&gt;"LONG",'Trades'!C68&lt;&gt;"SHORT"),"Wybierz LONG lub SHORT",IF(NOT(ISNUMBER('Trades'!D68)),"Podaj prawidłowy czas otwarcia",IF(OR('Trades'!D68&lt;1,'Trades'!D68&gt;2958465),"Podaj prawidłowy czas otwarcia",IF(NOT(ISNUMBER('Trades'!E68)),"Podaj dodatnią początkową ilość",IF(OR('Trades'!E68&lt;=0,'Trades'!E68&gt;1000000,ROUND('Trades'!E68,8)&lt;&gt;'Trades'!E68),"Podaj dodatnią początkową ilość",IF('Trades'!F68="","Podaj jednostkę ilości",IF(AND('Trades'!I68&lt;&gt;"OPEN",'Trades'!I68&lt;&gt;"CLOSED"),"Wybierz OPEN lub CLOSED",IF(AND('Trades'!J68&lt;&gt;"NET",'Trades'!J68&lt;&gt;"GROSS"),"Wybierz NET lub GROSS",IF(COUNTIFS('Exits'!$B$9:$B$608,'Trades'!A68,'Exits'!$G$9:$G$608,-1)&gt;0,"Sprawdź powiązane wyjścia",IF(D68&gt;'Trades'!E68,"Zamknięta ilość przekracza początkową",IF(AND('Trades'!I68="OPEN",D68='Trades'!E68),"OPEN jest sprzeczne z zerową pozostałą ilością",IF('Trades'!I68="OPEN","",IF(O68=0,"Dodaj wyjście w Exits",IF(D68&lt;&gt;'Trades'!E68,"CLOSED wymaga zamknięcia całej ilości",IF(AND('Trades'!J68="NET",NOT(ISNUMBER('Trades'!L68))),"Podaj uzgodnione netto całej pozycji",IF(AND('Trades'!J68="NET",'Trades'!K68&lt;&gt;"YES"),"Potwierdź netto całej pozycji",IF(IF('Trades'!J68="NET",IF('Trades'!M68="",FALSE,IF(NOT(ISNUMBER('Trades'!M68)),TRUE,OR('Trades'!M68&lt;0,'Trades'!M68&gt;1000000000,ROUND('Trades'!M68,2)&lt;&gt;'Trades'!M68))),FALSE),"Kwoty: do 2 miejsc po przecinku; wartość bezwzględna wpisu ≤ 1 000 000 000.",IF(IF('Trades'!J68="NET",IF('Trades'!N68="",FALSE,IF(NOT(ISNUMBER('Trades'!N68)),TRUE,OR('Trades'!N68&lt;0,'Trades'!N68&gt;1000000000,ROUND('Trades'!N68,2)&lt;&gt;'Trades'!N68))),FALSE),"Kwoty: do 2 miejsc po przecinku; wartość bezwzględna wpisu ≤ 1 000 000 000.",IF(IF('Trades'!J68="NET",IF('Trades'!O68="",FALSE,IF(NOT(ISNUMBER('Trades'!O68)),TRUE,OR(ABS('Trades'!O68)&gt;1000000000,ROUND('Trades'!O68,2)&lt;&gt;'Trades'!O68))),FALSE),"Kwoty: do 2 miejsc po przecinku; wartość bezwzględna wpisu ≤ 1 000 000 000.",IF(AND('Trades'!J68="GROSS",NOT(ISNUMBER('Trades'!M68))),"Podaj prowizję, także zero",IF(AND('Trades'!J68="GROSS",'Trades'!M68&lt;0),"Prowizja nie może być ujemna",IF(AND('Trades'!J68="GROSS",NOT(ISNUMBER('Trades'!N68))),"Podaj pozostałe opłaty, także zero",IF(AND('Trades'!J68="GROSS",'Trades'!N68&lt;0),"Opłaty nie mogą być ujemne",IF(AND('Trades'!J68="GROSS",NOT(ISNUMBER('Trades'!O68))),"Podaj finansowanie ze znakiem, także zero",IF(AND('Trades'!J68="GROSS",NOT(ISNUMBER(F68))),"Podaj P&amp;L brutto każdego wyjścia",IF(IF('Trades'!J68="NET",OR(ABS('Trades'!L68)&gt;1000000000,ROUND('Trades'!L68,2)&lt;&gt;'Trades'!L68),FALSE),"Kwoty: do 2 miejsc po przecinku; wartość bezwzględna wpisu ≤ 1 000 000 000.",IF(IF('Trades'!J68="GROSS",OR(ABS('Trades'!M68)&gt;1000000000,ABS('Trades'!N68)&gt;1000000000,ABS('Trades'!O68)&gt;1000000000,ROUND('Trades'!M68,2)&lt;&gt;'Trades'!M68,ROUND('Trades'!N68,2)&lt;&gt;'Trades'!N68,ROUND('Trades'!O68,2)&lt;&gt;'Trades'!O68),FALSE),"Kwoty: do 2 miejsc po przecinku; wartość bezwzględna wpisu ≤ 1 000 000 000.",IF(AND('Trades'!G68&lt;&gt;"",OR(NOT(ISNUMBER('Trades'!G68)),'Trades'!G68&lt;=0)),"Podaj dodatnią cenę lub pozostaw puste",IF(AND('Trades'!H68&lt;&gt;"",OR(NOT(ISNUMBER('Trades'!H68)),'Trades'!H68&lt;=0)),"Podaj dodatnią cenę lub pozostaw puste","")))))))))))))))))))))))))))))))))))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b.d.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b.d.",IF(OR(O68=0,COUNTIFS('Exits'!$B$9:$B$608,'Trades'!A68,'Exits'!$G$9:$G$608,-1)&gt;0),"b.d.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b.d.",IF(AND(O68&gt;0,SUMIFS('Exits'!$J$9:$J$608,'Exits'!$B$9:$B$608,'Trades'!A68)=O68),ROUND(SUMIFS('Exits'!$F$9:$F$608,'Exits'!$B$9:$B$608,'Trades'!A68),2),"b.d.")))</x:f>
      </x:c>
      <x:c r="G68" s="30" t="str">
        <x:f>IF(P68=0,"",IF(K68&lt;&gt;1,"b.d.",IF('Trades'!J68="NET",'Trades'!L68,ROUND(F68-'Trades'!M68-'Trades'!N68+'Trades'!O68,2))))</x:f>
      </x:c>
      <x:c r="H68" s="31" t="str">
        <x:f>IF(P68=0,"",IF(N68=1,G68/'Trades'!P68,"b.d."))</x:f>
      </x:c>
      <x:c r="I68" s="33" t="str">
        <x:f>IF(P68=0,"",IF(K68&lt;&gt;1,"Pozycja niezamknięta",IF(NOT(ISNUMBER('Trades'!P68)),"Brak lub błędne ryzyko: dodatnie, ≤ 1 000 000 000, do 2 miejsc po przecinku.",IF(OR('Trades'!P68&lt;=0,'Trades'!P68&gt;1000000000,ROUND('Trades'!P68,2)&lt;&gt;'Trades'!P68),"Brak lub błędne ryzyko: dodatnie, ≤ 1 000 000 000, do 2 miejsc po przecinku.",IF(AND('Trades'!Q68&lt;&gt;"PRICE",'Trades'!Q68&lt;&gt;"ALL_IN"),"Wybierz PRICE lub ALL_IN",IF('Trades'!Q68&lt;&gt;'Summary'!$K$4,"Wybrano inną podstawę","Zapisane"))))))</x:f>
      </x:c>
      <x:c r="J68" s="33" t="str">
        <x:f>IF(P68=0,"",IF('Summary'!$H$6="Sprawdź daty filtra","Sprawdź daty filtra",IF(L68=1,"Uwzględniona",IF(K68=1,"Poza okresem","Nieuwzględniona"))))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IF(OR(K68&lt;&gt;1,'Summary'!$H$6="Sprawdź daty filtra"),0,IF(AND(OR('Summary'!$B$6="",E68&gt;='Summary'!$B$6),OR('Summary'!$E$6="",E68&lt;'Summary'!$E$6+1)),1,0))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IF(K69=0,"",CHOOSE(K69,"Zamknięta","Otwarta","Niepełna / błędna","Nieobsługiwana"))</x:f>
      </x:c>
      <x:c r="C69" s="33" t="str">
        <x:f>IF(P69=0,"",IF('Trades'!I69="UNSUPPORTED","Dobieranie / odwrócenia nie są obsługiwane",IF('Trades'!A69="","Podaj ID transakcji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: tekst zaczynający się od A–Z, do 64 znaków; bez *, ?, ~, =, &lt; i &gt;. Przykład: T-001.",IF(COUNTIFS('Trades'!$A$9:$A$208,'Trades'!A69)&lt;&gt;1,"ID transakcji się powtarza",IF('Trades'!B69="","Podaj instrument",IF(AND('Trades'!C69&lt;&gt;"LONG",'Trades'!C69&lt;&gt;"SHORT"),"Wybierz LONG lub SHORT",IF(NOT(ISNUMBER('Trades'!D69)),"Podaj prawidłowy czas otwarcia",IF(OR('Trades'!D69&lt;1,'Trades'!D69&gt;2958465),"Podaj prawidłowy czas otwarcia",IF(NOT(ISNUMBER('Trades'!E69)),"Podaj dodatnią początkową ilość",IF(OR('Trades'!E69&lt;=0,'Trades'!E69&gt;1000000,ROUND('Trades'!E69,8)&lt;&gt;'Trades'!E69),"Podaj dodatnią początkową ilość",IF('Trades'!F69="","Podaj jednostkę ilości",IF(AND('Trades'!I69&lt;&gt;"OPEN",'Trades'!I69&lt;&gt;"CLOSED"),"Wybierz OPEN lub CLOSED",IF(AND('Trades'!J69&lt;&gt;"NET",'Trades'!J69&lt;&gt;"GROSS"),"Wybierz NET lub GROSS",IF(COUNTIFS('Exits'!$B$9:$B$608,'Trades'!A69,'Exits'!$G$9:$G$608,-1)&gt;0,"Sprawdź powiązane wyjścia",IF(D69&gt;'Trades'!E69,"Zamknięta ilość przekracza początkową",IF(AND('Trades'!I69="OPEN",D69='Trades'!E69),"OPEN jest sprzeczne z zerową pozostałą ilością",IF('Trades'!I69="OPEN","",IF(O69=0,"Dodaj wyjście w Exits",IF(D69&lt;&gt;'Trades'!E69,"CLOSED wymaga zamknięcia całej ilości",IF(AND('Trades'!J69="NET",NOT(ISNUMBER('Trades'!L69))),"Podaj uzgodnione netto całej pozycji",IF(AND('Trades'!J69="NET",'Trades'!K69&lt;&gt;"YES"),"Potwierdź netto całej pozycji",IF(IF('Trades'!J69="NET",IF('Trades'!M69="",FALSE,IF(NOT(ISNUMBER('Trades'!M69)),TRUE,OR('Trades'!M69&lt;0,'Trades'!M69&gt;1000000000,ROUND('Trades'!M69,2)&lt;&gt;'Trades'!M69))),FALSE),"Kwoty: do 2 miejsc po przecinku; wartość bezwzględna wpisu ≤ 1 000 000 000.",IF(IF('Trades'!J69="NET",IF('Trades'!N69="",FALSE,IF(NOT(ISNUMBER('Trades'!N69)),TRUE,OR('Trades'!N69&lt;0,'Trades'!N69&gt;1000000000,ROUND('Trades'!N69,2)&lt;&gt;'Trades'!N69))),FALSE),"Kwoty: do 2 miejsc po przecinku; wartość bezwzględna wpisu ≤ 1 000 000 000.",IF(IF('Trades'!J69="NET",IF('Trades'!O69="",FALSE,IF(NOT(ISNUMBER('Trades'!O69)),TRUE,OR(ABS('Trades'!O69)&gt;1000000000,ROUND('Trades'!O69,2)&lt;&gt;'Trades'!O69))),FALSE),"Kwoty: do 2 miejsc po przecinku; wartość bezwzględna wpisu ≤ 1 000 000 000.",IF(AND('Trades'!J69="GROSS",NOT(ISNUMBER('Trades'!M69))),"Podaj prowizję, także zero",IF(AND('Trades'!J69="GROSS",'Trades'!M69&lt;0),"Prowizja nie może być ujemna",IF(AND('Trades'!J69="GROSS",NOT(ISNUMBER('Trades'!N69))),"Podaj pozostałe opłaty, także zero",IF(AND('Trades'!J69="GROSS",'Trades'!N69&lt;0),"Opłaty nie mogą być ujemne",IF(AND('Trades'!J69="GROSS",NOT(ISNUMBER('Trades'!O69))),"Podaj finansowanie ze znakiem, także zero",IF(AND('Trades'!J69="GROSS",NOT(ISNUMBER(F69))),"Podaj P&amp;L brutto każdego wyjścia",IF(IF('Trades'!J69="NET",OR(ABS('Trades'!L69)&gt;1000000000,ROUND('Trades'!L69,2)&lt;&gt;'Trades'!L69),FALSE),"Kwoty: do 2 miejsc po przecinku; wartość bezwzględna wpisu ≤ 1 000 000 000.",IF(IF('Trades'!J69="GROSS",OR(ABS('Trades'!M69)&gt;1000000000,ABS('Trades'!N69)&gt;1000000000,ABS('Trades'!O69)&gt;1000000000,ROUND('Trades'!M69,2)&lt;&gt;'Trades'!M69,ROUND('Trades'!N69,2)&lt;&gt;'Trades'!N69,ROUND('Trades'!O69,2)&lt;&gt;'Trades'!O69),FALSE),"Kwoty: do 2 miejsc po przecinku; wartość bezwzględna wpisu ≤ 1 000 000 000.",IF(AND('Trades'!G69&lt;&gt;"",OR(NOT(ISNUMBER('Trades'!G69)),'Trades'!G69&lt;=0)),"Podaj dodatnią cenę lub pozostaw puste",IF(AND('Trades'!H69&lt;&gt;"",OR(NOT(ISNUMBER('Trades'!H69)),'Trades'!H69&lt;=0)),"Podaj dodatnią cenę lub pozostaw puste","")))))))))))))))))))))))))))))))))))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b.d.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b.d.",IF(OR(O69=0,COUNTIFS('Exits'!$B$9:$B$608,'Trades'!A69,'Exits'!$G$9:$G$608,-1)&gt;0),"b.d.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b.d.",IF(AND(O69&gt;0,SUMIFS('Exits'!$J$9:$J$608,'Exits'!$B$9:$B$608,'Trades'!A69)=O69),ROUND(SUMIFS('Exits'!$F$9:$F$608,'Exits'!$B$9:$B$608,'Trades'!A69),2),"b.d.")))</x:f>
      </x:c>
      <x:c r="G69" s="30" t="str">
        <x:f>IF(P69=0,"",IF(K69&lt;&gt;1,"b.d.",IF('Trades'!J69="NET",'Trades'!L69,ROUND(F69-'Trades'!M69-'Trades'!N69+'Trades'!O69,2))))</x:f>
      </x:c>
      <x:c r="H69" s="31" t="str">
        <x:f>IF(P69=0,"",IF(N69=1,G69/'Trades'!P69,"b.d."))</x:f>
      </x:c>
      <x:c r="I69" s="33" t="str">
        <x:f>IF(P69=0,"",IF(K69&lt;&gt;1,"Pozycja niezamknięta",IF(NOT(ISNUMBER('Trades'!P69)),"Brak lub błędne ryzyko: dodatnie, ≤ 1 000 000 000, do 2 miejsc po przecinku.",IF(OR('Trades'!P69&lt;=0,'Trades'!P69&gt;1000000000,ROUND('Trades'!P69,2)&lt;&gt;'Trades'!P69),"Brak lub błędne ryzyko: dodatnie, ≤ 1 000 000 000, do 2 miejsc po przecinku.",IF(AND('Trades'!Q69&lt;&gt;"PRICE",'Trades'!Q69&lt;&gt;"ALL_IN"),"Wybierz PRICE lub ALL_IN",IF('Trades'!Q69&lt;&gt;'Summary'!$K$4,"Wybrano inną podstawę","Zapisane"))))))</x:f>
      </x:c>
      <x:c r="J69" s="33" t="str">
        <x:f>IF(P69=0,"",IF('Summary'!$H$6="Sprawdź daty filtra","Sprawdź daty filtra",IF(L69=1,"Uwzględniona",IF(K69=1,"Poza okresem","Nieuwzględniona"))))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IF(OR(K69&lt;&gt;1,'Summary'!$H$6="Sprawdź daty filtra"),0,IF(AND(OR('Summary'!$B$6="",E69&gt;='Summary'!$B$6),OR('Summary'!$E$6="",E69&lt;'Summary'!$E$6+1)),1,0))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IF(K70=0,"",CHOOSE(K70,"Zamknięta","Otwarta","Niepełna / błędna","Nieobsługiwana"))</x:f>
      </x:c>
      <x:c r="C70" s="33" t="str">
        <x:f>IF(P70=0,"",IF('Trades'!I70="UNSUPPORTED","Dobieranie / odwrócenia nie są obsługiwane",IF('Trades'!A70="","Podaj ID transakcji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: tekst zaczynający się od A–Z, do 64 znaków; bez *, ?, ~, =, &lt; i &gt;. Przykład: T-001.",IF(COUNTIFS('Trades'!$A$9:$A$208,'Trades'!A70)&lt;&gt;1,"ID transakcji się powtarza",IF('Trades'!B70="","Podaj instrument",IF(AND('Trades'!C70&lt;&gt;"LONG",'Trades'!C70&lt;&gt;"SHORT"),"Wybierz LONG lub SHORT",IF(NOT(ISNUMBER('Trades'!D70)),"Podaj prawidłowy czas otwarcia",IF(OR('Trades'!D70&lt;1,'Trades'!D70&gt;2958465),"Podaj prawidłowy czas otwarcia",IF(NOT(ISNUMBER('Trades'!E70)),"Podaj dodatnią początkową ilość",IF(OR('Trades'!E70&lt;=0,'Trades'!E70&gt;1000000,ROUND('Trades'!E70,8)&lt;&gt;'Trades'!E70),"Podaj dodatnią początkową ilość",IF('Trades'!F70="","Podaj jednostkę ilości",IF(AND('Trades'!I70&lt;&gt;"OPEN",'Trades'!I70&lt;&gt;"CLOSED"),"Wybierz OPEN lub CLOSED",IF(AND('Trades'!J70&lt;&gt;"NET",'Trades'!J70&lt;&gt;"GROSS"),"Wybierz NET lub GROSS",IF(COUNTIFS('Exits'!$B$9:$B$608,'Trades'!A70,'Exits'!$G$9:$G$608,-1)&gt;0,"Sprawdź powiązane wyjścia",IF(D70&gt;'Trades'!E70,"Zamknięta ilość przekracza początkową",IF(AND('Trades'!I70="OPEN",D70='Trades'!E70),"OPEN jest sprzeczne z zerową pozostałą ilością",IF('Trades'!I70="OPEN","",IF(O70=0,"Dodaj wyjście w Exits",IF(D70&lt;&gt;'Trades'!E70,"CLOSED wymaga zamknięcia całej ilości",IF(AND('Trades'!J70="NET",NOT(ISNUMBER('Trades'!L70))),"Podaj uzgodnione netto całej pozycji",IF(AND('Trades'!J70="NET",'Trades'!K70&lt;&gt;"YES"),"Potwierdź netto całej pozycji",IF(IF('Trades'!J70="NET",IF('Trades'!M70="",FALSE,IF(NOT(ISNUMBER('Trades'!M70)),TRUE,OR('Trades'!M70&lt;0,'Trades'!M70&gt;1000000000,ROUND('Trades'!M70,2)&lt;&gt;'Trades'!M70))),FALSE),"Kwoty: do 2 miejsc po przecinku; wartość bezwzględna wpisu ≤ 1 000 000 000.",IF(IF('Trades'!J70="NET",IF('Trades'!N70="",FALSE,IF(NOT(ISNUMBER('Trades'!N70)),TRUE,OR('Trades'!N70&lt;0,'Trades'!N70&gt;1000000000,ROUND('Trades'!N70,2)&lt;&gt;'Trades'!N70))),FALSE),"Kwoty: do 2 miejsc po przecinku; wartość bezwzględna wpisu ≤ 1 000 000 000.",IF(IF('Trades'!J70="NET",IF('Trades'!O70="",FALSE,IF(NOT(ISNUMBER('Trades'!O70)),TRUE,OR(ABS('Trades'!O70)&gt;1000000000,ROUND('Trades'!O70,2)&lt;&gt;'Trades'!O70))),FALSE),"Kwoty: do 2 miejsc po przecinku; wartość bezwzględna wpisu ≤ 1 000 000 000.",IF(AND('Trades'!J70="GROSS",NOT(ISNUMBER('Trades'!M70))),"Podaj prowizję, także zero",IF(AND('Trades'!J70="GROSS",'Trades'!M70&lt;0),"Prowizja nie może być ujemna",IF(AND('Trades'!J70="GROSS",NOT(ISNUMBER('Trades'!N70))),"Podaj pozostałe opłaty, także zero",IF(AND('Trades'!J70="GROSS",'Trades'!N70&lt;0),"Opłaty nie mogą być ujemne",IF(AND('Trades'!J70="GROSS",NOT(ISNUMBER('Trades'!O70))),"Podaj finansowanie ze znakiem, także zero",IF(AND('Trades'!J70="GROSS",NOT(ISNUMBER(F70))),"Podaj P&amp;L brutto każdego wyjścia",IF(IF('Trades'!J70="NET",OR(ABS('Trades'!L70)&gt;1000000000,ROUND('Trades'!L70,2)&lt;&gt;'Trades'!L70),FALSE),"Kwoty: do 2 miejsc po przecinku; wartość bezwzględna wpisu ≤ 1 000 000 000.",IF(IF('Trades'!J70="GROSS",OR(ABS('Trades'!M70)&gt;1000000000,ABS('Trades'!N70)&gt;1000000000,ABS('Trades'!O70)&gt;1000000000,ROUND('Trades'!M70,2)&lt;&gt;'Trades'!M70,ROUND('Trades'!N70,2)&lt;&gt;'Trades'!N70,ROUND('Trades'!O70,2)&lt;&gt;'Trades'!O70),FALSE),"Kwoty: do 2 miejsc po przecinku; wartość bezwzględna wpisu ≤ 1 000 000 000.",IF(AND('Trades'!G70&lt;&gt;"",OR(NOT(ISNUMBER('Trades'!G70)),'Trades'!G70&lt;=0)),"Podaj dodatnią cenę lub pozostaw puste",IF(AND('Trades'!H70&lt;&gt;"",OR(NOT(ISNUMBER('Trades'!H70)),'Trades'!H70&lt;=0)),"Podaj dodatnią cenę lub pozostaw puste","")))))))))))))))))))))))))))))))))))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b.d.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b.d.",IF(OR(O70=0,COUNTIFS('Exits'!$B$9:$B$608,'Trades'!A70,'Exits'!$G$9:$G$608,-1)&gt;0),"b.d.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b.d.",IF(AND(O70&gt;0,SUMIFS('Exits'!$J$9:$J$608,'Exits'!$B$9:$B$608,'Trades'!A70)=O70),ROUND(SUMIFS('Exits'!$F$9:$F$608,'Exits'!$B$9:$B$608,'Trades'!A70),2),"b.d.")))</x:f>
      </x:c>
      <x:c r="G70" s="30" t="str">
        <x:f>IF(P70=0,"",IF(K70&lt;&gt;1,"b.d.",IF('Trades'!J70="NET",'Trades'!L70,ROUND(F70-'Trades'!M70-'Trades'!N70+'Trades'!O70,2))))</x:f>
      </x:c>
      <x:c r="H70" s="31" t="str">
        <x:f>IF(P70=0,"",IF(N70=1,G70/'Trades'!P70,"b.d."))</x:f>
      </x:c>
      <x:c r="I70" s="33" t="str">
        <x:f>IF(P70=0,"",IF(K70&lt;&gt;1,"Pozycja niezamknięta",IF(NOT(ISNUMBER('Trades'!P70)),"Brak lub błędne ryzyko: dodatnie, ≤ 1 000 000 000, do 2 miejsc po przecinku.",IF(OR('Trades'!P70&lt;=0,'Trades'!P70&gt;1000000000,ROUND('Trades'!P70,2)&lt;&gt;'Trades'!P70),"Brak lub błędne ryzyko: dodatnie, ≤ 1 000 000 000, do 2 miejsc po przecinku.",IF(AND('Trades'!Q70&lt;&gt;"PRICE",'Trades'!Q70&lt;&gt;"ALL_IN"),"Wybierz PRICE lub ALL_IN",IF('Trades'!Q70&lt;&gt;'Summary'!$K$4,"Wybrano inną podstawę","Zapisane"))))))</x:f>
      </x:c>
      <x:c r="J70" s="33" t="str">
        <x:f>IF(P70=0,"",IF('Summary'!$H$6="Sprawdź daty filtra","Sprawdź daty filtra",IF(L70=1,"Uwzględniona",IF(K70=1,"Poza okresem","Nieuwzględniona"))))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IF(OR(K70&lt;&gt;1,'Summary'!$H$6="Sprawdź daty filtra"),0,IF(AND(OR('Summary'!$B$6="",E70&gt;='Summary'!$B$6),OR('Summary'!$E$6="",E70&lt;'Summary'!$E$6+1)),1,0))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IF(K71=0,"",CHOOSE(K71,"Zamknięta","Otwarta","Niepełna / błędna","Nieobsługiwana"))</x:f>
      </x:c>
      <x:c r="C71" s="33" t="str">
        <x:f>IF(P71=0,"",IF('Trades'!I71="UNSUPPORTED","Dobieranie / odwrócenia nie są obsługiwane",IF('Trades'!A71="","Podaj ID transakcji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: tekst zaczynający się od A–Z, do 64 znaków; bez *, ?, ~, =, &lt; i &gt;. Przykład: T-001.",IF(COUNTIFS('Trades'!$A$9:$A$208,'Trades'!A71)&lt;&gt;1,"ID transakcji się powtarza",IF('Trades'!B71="","Podaj instrument",IF(AND('Trades'!C71&lt;&gt;"LONG",'Trades'!C71&lt;&gt;"SHORT"),"Wybierz LONG lub SHORT",IF(NOT(ISNUMBER('Trades'!D71)),"Podaj prawidłowy czas otwarcia",IF(OR('Trades'!D71&lt;1,'Trades'!D71&gt;2958465),"Podaj prawidłowy czas otwarcia",IF(NOT(ISNUMBER('Trades'!E71)),"Podaj dodatnią początkową ilość",IF(OR('Trades'!E71&lt;=0,'Trades'!E71&gt;1000000,ROUND('Trades'!E71,8)&lt;&gt;'Trades'!E71),"Podaj dodatnią początkową ilość",IF('Trades'!F71="","Podaj jednostkę ilości",IF(AND('Trades'!I71&lt;&gt;"OPEN",'Trades'!I71&lt;&gt;"CLOSED"),"Wybierz OPEN lub CLOSED",IF(AND('Trades'!J71&lt;&gt;"NET",'Trades'!J71&lt;&gt;"GROSS"),"Wybierz NET lub GROSS",IF(COUNTIFS('Exits'!$B$9:$B$608,'Trades'!A71,'Exits'!$G$9:$G$608,-1)&gt;0,"Sprawdź powiązane wyjścia",IF(D71&gt;'Trades'!E71,"Zamknięta ilość przekracza początkową",IF(AND('Trades'!I71="OPEN",D71='Trades'!E71),"OPEN jest sprzeczne z zerową pozostałą ilością",IF('Trades'!I71="OPEN","",IF(O71=0,"Dodaj wyjście w Exits",IF(D71&lt;&gt;'Trades'!E71,"CLOSED wymaga zamknięcia całej ilości",IF(AND('Trades'!J71="NET",NOT(ISNUMBER('Trades'!L71))),"Podaj uzgodnione netto całej pozycji",IF(AND('Trades'!J71="NET",'Trades'!K71&lt;&gt;"YES"),"Potwierdź netto całej pozycji",IF(IF('Trades'!J71="NET",IF('Trades'!M71="",FALSE,IF(NOT(ISNUMBER('Trades'!M71)),TRUE,OR('Trades'!M71&lt;0,'Trades'!M71&gt;1000000000,ROUND('Trades'!M71,2)&lt;&gt;'Trades'!M71))),FALSE),"Kwoty: do 2 miejsc po przecinku; wartość bezwzględna wpisu ≤ 1 000 000 000.",IF(IF('Trades'!J71="NET",IF('Trades'!N71="",FALSE,IF(NOT(ISNUMBER('Trades'!N71)),TRUE,OR('Trades'!N71&lt;0,'Trades'!N71&gt;1000000000,ROUND('Trades'!N71,2)&lt;&gt;'Trades'!N71))),FALSE),"Kwoty: do 2 miejsc po przecinku; wartość bezwzględna wpisu ≤ 1 000 000 000.",IF(IF('Trades'!J71="NET",IF('Trades'!O71="",FALSE,IF(NOT(ISNUMBER('Trades'!O71)),TRUE,OR(ABS('Trades'!O71)&gt;1000000000,ROUND('Trades'!O71,2)&lt;&gt;'Trades'!O71))),FALSE),"Kwoty: do 2 miejsc po przecinku; wartość bezwzględna wpisu ≤ 1 000 000 000.",IF(AND('Trades'!J71="GROSS",NOT(ISNUMBER('Trades'!M71))),"Podaj prowizję, także zero",IF(AND('Trades'!J71="GROSS",'Trades'!M71&lt;0),"Prowizja nie może być ujemna",IF(AND('Trades'!J71="GROSS",NOT(ISNUMBER('Trades'!N71))),"Podaj pozostałe opłaty, także zero",IF(AND('Trades'!J71="GROSS",'Trades'!N71&lt;0),"Opłaty nie mogą być ujemne",IF(AND('Trades'!J71="GROSS",NOT(ISNUMBER('Trades'!O71))),"Podaj finansowanie ze znakiem, także zero",IF(AND('Trades'!J71="GROSS",NOT(ISNUMBER(F71))),"Podaj P&amp;L brutto każdego wyjścia",IF(IF('Trades'!J71="NET",OR(ABS('Trades'!L71)&gt;1000000000,ROUND('Trades'!L71,2)&lt;&gt;'Trades'!L71),FALSE),"Kwoty: do 2 miejsc po przecinku; wartość bezwzględna wpisu ≤ 1 000 000 000.",IF(IF('Trades'!J71="GROSS",OR(ABS('Trades'!M71)&gt;1000000000,ABS('Trades'!N71)&gt;1000000000,ABS('Trades'!O71)&gt;1000000000,ROUND('Trades'!M71,2)&lt;&gt;'Trades'!M71,ROUND('Trades'!N71,2)&lt;&gt;'Trades'!N71,ROUND('Trades'!O71,2)&lt;&gt;'Trades'!O71),FALSE),"Kwoty: do 2 miejsc po przecinku; wartość bezwzględna wpisu ≤ 1 000 000 000.",IF(AND('Trades'!G71&lt;&gt;"",OR(NOT(ISNUMBER('Trades'!G71)),'Trades'!G71&lt;=0)),"Podaj dodatnią cenę lub pozostaw puste",IF(AND('Trades'!H71&lt;&gt;"",OR(NOT(ISNUMBER('Trades'!H71)),'Trades'!H71&lt;=0)),"Podaj dodatnią cenę lub pozostaw puste","")))))))))))))))))))))))))))))))))))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b.d.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b.d.",IF(OR(O71=0,COUNTIFS('Exits'!$B$9:$B$608,'Trades'!A71,'Exits'!$G$9:$G$608,-1)&gt;0),"b.d.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b.d.",IF(AND(O71&gt;0,SUMIFS('Exits'!$J$9:$J$608,'Exits'!$B$9:$B$608,'Trades'!A71)=O71),ROUND(SUMIFS('Exits'!$F$9:$F$608,'Exits'!$B$9:$B$608,'Trades'!A71),2),"b.d.")))</x:f>
      </x:c>
      <x:c r="G71" s="30" t="str">
        <x:f>IF(P71=0,"",IF(K71&lt;&gt;1,"b.d.",IF('Trades'!J71="NET",'Trades'!L71,ROUND(F71-'Trades'!M71-'Trades'!N71+'Trades'!O71,2))))</x:f>
      </x:c>
      <x:c r="H71" s="31" t="str">
        <x:f>IF(P71=0,"",IF(N71=1,G71/'Trades'!P71,"b.d."))</x:f>
      </x:c>
      <x:c r="I71" s="33" t="str">
        <x:f>IF(P71=0,"",IF(K71&lt;&gt;1,"Pozycja niezamknięta",IF(NOT(ISNUMBER('Trades'!P71)),"Brak lub błędne ryzyko: dodatnie, ≤ 1 000 000 000, do 2 miejsc po przecinku.",IF(OR('Trades'!P71&lt;=0,'Trades'!P71&gt;1000000000,ROUND('Trades'!P71,2)&lt;&gt;'Trades'!P71),"Brak lub błędne ryzyko: dodatnie, ≤ 1 000 000 000, do 2 miejsc po przecinku.",IF(AND('Trades'!Q71&lt;&gt;"PRICE",'Trades'!Q71&lt;&gt;"ALL_IN"),"Wybierz PRICE lub ALL_IN",IF('Trades'!Q71&lt;&gt;'Summary'!$K$4,"Wybrano inną podstawę","Zapisane"))))))</x:f>
      </x:c>
      <x:c r="J71" s="33" t="str">
        <x:f>IF(P71=0,"",IF('Summary'!$H$6="Sprawdź daty filtra","Sprawdź daty filtra",IF(L71=1,"Uwzględniona",IF(K71=1,"Poza okresem","Nieuwzględniona"))))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IF(OR(K71&lt;&gt;1,'Summary'!$H$6="Sprawdź daty filtra"),0,IF(AND(OR('Summary'!$B$6="",E71&gt;='Summary'!$B$6),OR('Summary'!$E$6="",E71&lt;'Summary'!$E$6+1)),1,0))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IF(K72=0,"",CHOOSE(K72,"Zamknięta","Otwarta","Niepełna / błędna","Nieobsługiwana"))</x:f>
      </x:c>
      <x:c r="C72" s="33" t="str">
        <x:f>IF(P72=0,"",IF('Trades'!I72="UNSUPPORTED","Dobieranie / odwrócenia nie są obsługiwane",IF('Trades'!A72="","Podaj ID transakcji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: tekst zaczynający się od A–Z, do 64 znaków; bez *, ?, ~, =, &lt; i &gt;. Przykład: T-001.",IF(COUNTIFS('Trades'!$A$9:$A$208,'Trades'!A72)&lt;&gt;1,"ID transakcji się powtarza",IF('Trades'!B72="","Podaj instrument",IF(AND('Trades'!C72&lt;&gt;"LONG",'Trades'!C72&lt;&gt;"SHORT"),"Wybierz LONG lub SHORT",IF(NOT(ISNUMBER('Trades'!D72)),"Podaj prawidłowy czas otwarcia",IF(OR('Trades'!D72&lt;1,'Trades'!D72&gt;2958465),"Podaj prawidłowy czas otwarcia",IF(NOT(ISNUMBER('Trades'!E72)),"Podaj dodatnią początkową ilość",IF(OR('Trades'!E72&lt;=0,'Trades'!E72&gt;1000000,ROUND('Trades'!E72,8)&lt;&gt;'Trades'!E72),"Podaj dodatnią początkową ilość",IF('Trades'!F72="","Podaj jednostkę ilości",IF(AND('Trades'!I72&lt;&gt;"OPEN",'Trades'!I72&lt;&gt;"CLOSED"),"Wybierz OPEN lub CLOSED",IF(AND('Trades'!J72&lt;&gt;"NET",'Trades'!J72&lt;&gt;"GROSS"),"Wybierz NET lub GROSS",IF(COUNTIFS('Exits'!$B$9:$B$608,'Trades'!A72,'Exits'!$G$9:$G$608,-1)&gt;0,"Sprawdź powiązane wyjścia",IF(D72&gt;'Trades'!E72,"Zamknięta ilość przekracza początkową",IF(AND('Trades'!I72="OPEN",D72='Trades'!E72),"OPEN jest sprzeczne z zerową pozostałą ilością",IF('Trades'!I72="OPEN","",IF(O72=0,"Dodaj wyjście w Exits",IF(D72&lt;&gt;'Trades'!E72,"CLOSED wymaga zamknięcia całej ilości",IF(AND('Trades'!J72="NET",NOT(ISNUMBER('Trades'!L72))),"Podaj uzgodnione netto całej pozycji",IF(AND('Trades'!J72="NET",'Trades'!K72&lt;&gt;"YES"),"Potwierdź netto całej pozycji",IF(IF('Trades'!J72="NET",IF('Trades'!M72="",FALSE,IF(NOT(ISNUMBER('Trades'!M72)),TRUE,OR('Trades'!M72&lt;0,'Trades'!M72&gt;1000000000,ROUND('Trades'!M72,2)&lt;&gt;'Trades'!M72))),FALSE),"Kwoty: do 2 miejsc po przecinku; wartość bezwzględna wpisu ≤ 1 000 000 000.",IF(IF('Trades'!J72="NET",IF('Trades'!N72="",FALSE,IF(NOT(ISNUMBER('Trades'!N72)),TRUE,OR('Trades'!N72&lt;0,'Trades'!N72&gt;1000000000,ROUND('Trades'!N72,2)&lt;&gt;'Trades'!N72))),FALSE),"Kwoty: do 2 miejsc po przecinku; wartość bezwzględna wpisu ≤ 1 000 000 000.",IF(IF('Trades'!J72="NET",IF('Trades'!O72="",FALSE,IF(NOT(ISNUMBER('Trades'!O72)),TRUE,OR(ABS('Trades'!O72)&gt;1000000000,ROUND('Trades'!O72,2)&lt;&gt;'Trades'!O72))),FALSE),"Kwoty: do 2 miejsc po przecinku; wartość bezwzględna wpisu ≤ 1 000 000 000.",IF(AND('Trades'!J72="GROSS",NOT(ISNUMBER('Trades'!M72))),"Podaj prowizję, także zero",IF(AND('Trades'!J72="GROSS",'Trades'!M72&lt;0),"Prowizja nie może być ujemna",IF(AND('Trades'!J72="GROSS",NOT(ISNUMBER('Trades'!N72))),"Podaj pozostałe opłaty, także zero",IF(AND('Trades'!J72="GROSS",'Trades'!N72&lt;0),"Opłaty nie mogą być ujemne",IF(AND('Trades'!J72="GROSS",NOT(ISNUMBER('Trades'!O72))),"Podaj finansowanie ze znakiem, także zero",IF(AND('Trades'!J72="GROSS",NOT(ISNUMBER(F72))),"Podaj P&amp;L brutto każdego wyjścia",IF(IF('Trades'!J72="NET",OR(ABS('Trades'!L72)&gt;1000000000,ROUND('Trades'!L72,2)&lt;&gt;'Trades'!L72),FALSE),"Kwoty: do 2 miejsc po przecinku; wartość bezwzględna wpisu ≤ 1 000 000 000.",IF(IF('Trades'!J72="GROSS",OR(ABS('Trades'!M72)&gt;1000000000,ABS('Trades'!N72)&gt;1000000000,ABS('Trades'!O72)&gt;1000000000,ROUND('Trades'!M72,2)&lt;&gt;'Trades'!M72,ROUND('Trades'!N72,2)&lt;&gt;'Trades'!N72,ROUND('Trades'!O72,2)&lt;&gt;'Trades'!O72),FALSE),"Kwoty: do 2 miejsc po przecinku; wartość bezwzględna wpisu ≤ 1 000 000 000.",IF(AND('Trades'!G72&lt;&gt;"",OR(NOT(ISNUMBER('Trades'!G72)),'Trades'!G72&lt;=0)),"Podaj dodatnią cenę lub pozostaw puste",IF(AND('Trades'!H72&lt;&gt;"",OR(NOT(ISNUMBER('Trades'!H72)),'Trades'!H72&lt;=0)),"Podaj dodatnią cenę lub pozostaw puste","")))))))))))))))))))))))))))))))))))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b.d.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b.d.",IF(OR(O72=0,COUNTIFS('Exits'!$B$9:$B$608,'Trades'!A72,'Exits'!$G$9:$G$608,-1)&gt;0),"b.d.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b.d.",IF(AND(O72&gt;0,SUMIFS('Exits'!$J$9:$J$608,'Exits'!$B$9:$B$608,'Trades'!A72)=O72),ROUND(SUMIFS('Exits'!$F$9:$F$608,'Exits'!$B$9:$B$608,'Trades'!A72),2),"b.d.")))</x:f>
      </x:c>
      <x:c r="G72" s="30" t="str">
        <x:f>IF(P72=0,"",IF(K72&lt;&gt;1,"b.d.",IF('Trades'!J72="NET",'Trades'!L72,ROUND(F72-'Trades'!M72-'Trades'!N72+'Trades'!O72,2))))</x:f>
      </x:c>
      <x:c r="H72" s="31" t="str">
        <x:f>IF(P72=0,"",IF(N72=1,G72/'Trades'!P72,"b.d."))</x:f>
      </x:c>
      <x:c r="I72" s="33" t="str">
        <x:f>IF(P72=0,"",IF(K72&lt;&gt;1,"Pozycja niezamknięta",IF(NOT(ISNUMBER('Trades'!P72)),"Brak lub błędne ryzyko: dodatnie, ≤ 1 000 000 000, do 2 miejsc po przecinku.",IF(OR('Trades'!P72&lt;=0,'Trades'!P72&gt;1000000000,ROUND('Trades'!P72,2)&lt;&gt;'Trades'!P72),"Brak lub błędne ryzyko: dodatnie, ≤ 1 000 000 000, do 2 miejsc po przecinku.",IF(AND('Trades'!Q72&lt;&gt;"PRICE",'Trades'!Q72&lt;&gt;"ALL_IN"),"Wybierz PRICE lub ALL_IN",IF('Trades'!Q72&lt;&gt;'Summary'!$K$4,"Wybrano inną podstawę","Zapisane"))))))</x:f>
      </x:c>
      <x:c r="J72" s="33" t="str">
        <x:f>IF(P72=0,"",IF('Summary'!$H$6="Sprawdź daty filtra","Sprawdź daty filtra",IF(L72=1,"Uwzględniona",IF(K72=1,"Poza okresem","Nieuwzględniona"))))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IF(OR(K72&lt;&gt;1,'Summary'!$H$6="Sprawdź daty filtra"),0,IF(AND(OR('Summary'!$B$6="",E72&gt;='Summary'!$B$6),OR('Summary'!$E$6="",E72&lt;'Summary'!$E$6+1)),1,0))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IF(K73=0,"",CHOOSE(K73,"Zamknięta","Otwarta","Niepełna / błędna","Nieobsługiwana"))</x:f>
      </x:c>
      <x:c r="C73" s="33" t="str">
        <x:f>IF(P73=0,"",IF('Trades'!I73="UNSUPPORTED","Dobieranie / odwrócenia nie są obsługiwane",IF('Trades'!A73="","Podaj ID transakcji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: tekst zaczynający się od A–Z, do 64 znaków; bez *, ?, ~, =, &lt; i &gt;. Przykład: T-001.",IF(COUNTIFS('Trades'!$A$9:$A$208,'Trades'!A73)&lt;&gt;1,"ID transakcji się powtarza",IF('Trades'!B73="","Podaj instrument",IF(AND('Trades'!C73&lt;&gt;"LONG",'Trades'!C73&lt;&gt;"SHORT"),"Wybierz LONG lub SHORT",IF(NOT(ISNUMBER('Trades'!D73)),"Podaj prawidłowy czas otwarcia",IF(OR('Trades'!D73&lt;1,'Trades'!D73&gt;2958465),"Podaj prawidłowy czas otwarcia",IF(NOT(ISNUMBER('Trades'!E73)),"Podaj dodatnią początkową ilość",IF(OR('Trades'!E73&lt;=0,'Trades'!E73&gt;1000000,ROUND('Trades'!E73,8)&lt;&gt;'Trades'!E73),"Podaj dodatnią początkową ilość",IF('Trades'!F73="","Podaj jednostkę ilości",IF(AND('Trades'!I73&lt;&gt;"OPEN",'Trades'!I73&lt;&gt;"CLOSED"),"Wybierz OPEN lub CLOSED",IF(AND('Trades'!J73&lt;&gt;"NET",'Trades'!J73&lt;&gt;"GROSS"),"Wybierz NET lub GROSS",IF(COUNTIFS('Exits'!$B$9:$B$608,'Trades'!A73,'Exits'!$G$9:$G$608,-1)&gt;0,"Sprawdź powiązane wyjścia",IF(D73&gt;'Trades'!E73,"Zamknięta ilość przekracza początkową",IF(AND('Trades'!I73="OPEN",D73='Trades'!E73),"OPEN jest sprzeczne z zerową pozostałą ilością",IF('Trades'!I73="OPEN","",IF(O73=0,"Dodaj wyjście w Exits",IF(D73&lt;&gt;'Trades'!E73,"CLOSED wymaga zamknięcia całej ilości",IF(AND('Trades'!J73="NET",NOT(ISNUMBER('Trades'!L73))),"Podaj uzgodnione netto całej pozycji",IF(AND('Trades'!J73="NET",'Trades'!K73&lt;&gt;"YES"),"Potwierdź netto całej pozycji",IF(IF('Trades'!J73="NET",IF('Trades'!M73="",FALSE,IF(NOT(ISNUMBER('Trades'!M73)),TRUE,OR('Trades'!M73&lt;0,'Trades'!M73&gt;1000000000,ROUND('Trades'!M73,2)&lt;&gt;'Trades'!M73))),FALSE),"Kwoty: do 2 miejsc po przecinku; wartość bezwzględna wpisu ≤ 1 000 000 000.",IF(IF('Trades'!J73="NET",IF('Trades'!N73="",FALSE,IF(NOT(ISNUMBER('Trades'!N73)),TRUE,OR('Trades'!N73&lt;0,'Trades'!N73&gt;1000000000,ROUND('Trades'!N73,2)&lt;&gt;'Trades'!N73))),FALSE),"Kwoty: do 2 miejsc po przecinku; wartość bezwzględna wpisu ≤ 1 000 000 000.",IF(IF('Trades'!J73="NET",IF('Trades'!O73="",FALSE,IF(NOT(ISNUMBER('Trades'!O73)),TRUE,OR(ABS('Trades'!O73)&gt;1000000000,ROUND('Trades'!O73,2)&lt;&gt;'Trades'!O73))),FALSE),"Kwoty: do 2 miejsc po przecinku; wartość bezwzględna wpisu ≤ 1 000 000 000.",IF(AND('Trades'!J73="GROSS",NOT(ISNUMBER('Trades'!M73))),"Podaj prowizję, także zero",IF(AND('Trades'!J73="GROSS",'Trades'!M73&lt;0),"Prowizja nie może być ujemna",IF(AND('Trades'!J73="GROSS",NOT(ISNUMBER('Trades'!N73))),"Podaj pozostałe opłaty, także zero",IF(AND('Trades'!J73="GROSS",'Trades'!N73&lt;0),"Opłaty nie mogą być ujemne",IF(AND('Trades'!J73="GROSS",NOT(ISNUMBER('Trades'!O73))),"Podaj finansowanie ze znakiem, także zero",IF(AND('Trades'!J73="GROSS",NOT(ISNUMBER(F73))),"Podaj P&amp;L brutto każdego wyjścia",IF(IF('Trades'!J73="NET",OR(ABS('Trades'!L73)&gt;1000000000,ROUND('Trades'!L73,2)&lt;&gt;'Trades'!L73),FALSE),"Kwoty: do 2 miejsc po przecinku; wartość bezwzględna wpisu ≤ 1 000 000 000.",IF(IF('Trades'!J73="GROSS",OR(ABS('Trades'!M73)&gt;1000000000,ABS('Trades'!N73)&gt;1000000000,ABS('Trades'!O73)&gt;1000000000,ROUND('Trades'!M73,2)&lt;&gt;'Trades'!M73,ROUND('Trades'!N73,2)&lt;&gt;'Trades'!N73,ROUND('Trades'!O73,2)&lt;&gt;'Trades'!O73),FALSE),"Kwoty: do 2 miejsc po przecinku; wartość bezwzględna wpisu ≤ 1 000 000 000.",IF(AND('Trades'!G73&lt;&gt;"",OR(NOT(ISNUMBER('Trades'!G73)),'Trades'!G73&lt;=0)),"Podaj dodatnią cenę lub pozostaw puste",IF(AND('Trades'!H73&lt;&gt;"",OR(NOT(ISNUMBER('Trades'!H73)),'Trades'!H73&lt;=0)),"Podaj dodatnią cenę lub pozostaw puste","")))))))))))))))))))))))))))))))))))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b.d.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b.d.",IF(OR(O73=0,COUNTIFS('Exits'!$B$9:$B$608,'Trades'!A73,'Exits'!$G$9:$G$608,-1)&gt;0),"b.d.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b.d.",IF(AND(O73&gt;0,SUMIFS('Exits'!$J$9:$J$608,'Exits'!$B$9:$B$608,'Trades'!A73)=O73),ROUND(SUMIFS('Exits'!$F$9:$F$608,'Exits'!$B$9:$B$608,'Trades'!A73),2),"b.d.")))</x:f>
      </x:c>
      <x:c r="G73" s="30" t="str">
        <x:f>IF(P73=0,"",IF(K73&lt;&gt;1,"b.d.",IF('Trades'!J73="NET",'Trades'!L73,ROUND(F73-'Trades'!M73-'Trades'!N73+'Trades'!O73,2))))</x:f>
      </x:c>
      <x:c r="H73" s="31" t="str">
        <x:f>IF(P73=0,"",IF(N73=1,G73/'Trades'!P73,"b.d."))</x:f>
      </x:c>
      <x:c r="I73" s="33" t="str">
        <x:f>IF(P73=0,"",IF(K73&lt;&gt;1,"Pozycja niezamknięta",IF(NOT(ISNUMBER('Trades'!P73)),"Brak lub błędne ryzyko: dodatnie, ≤ 1 000 000 000, do 2 miejsc po przecinku.",IF(OR('Trades'!P73&lt;=0,'Trades'!P73&gt;1000000000,ROUND('Trades'!P73,2)&lt;&gt;'Trades'!P73),"Brak lub błędne ryzyko: dodatnie, ≤ 1 000 000 000, do 2 miejsc po przecinku.",IF(AND('Trades'!Q73&lt;&gt;"PRICE",'Trades'!Q73&lt;&gt;"ALL_IN"),"Wybierz PRICE lub ALL_IN",IF('Trades'!Q73&lt;&gt;'Summary'!$K$4,"Wybrano inną podstawę","Zapisane"))))))</x:f>
      </x:c>
      <x:c r="J73" s="33" t="str">
        <x:f>IF(P73=0,"",IF('Summary'!$H$6="Sprawdź daty filtra","Sprawdź daty filtra",IF(L73=1,"Uwzględniona",IF(K73=1,"Poza okresem","Nieuwzględniona"))))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IF(OR(K73&lt;&gt;1,'Summary'!$H$6="Sprawdź daty filtra"),0,IF(AND(OR('Summary'!$B$6="",E73&gt;='Summary'!$B$6),OR('Summary'!$E$6="",E73&lt;'Summary'!$E$6+1)),1,0))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IF(K74=0,"",CHOOSE(K74,"Zamknięta","Otwarta","Niepełna / błędna","Nieobsługiwana"))</x:f>
      </x:c>
      <x:c r="C74" s="33" t="str">
        <x:f>IF(P74=0,"",IF('Trades'!I74="UNSUPPORTED","Dobieranie / odwrócenia nie są obsługiwane",IF('Trades'!A74="","Podaj ID transakcji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: tekst zaczynający się od A–Z, do 64 znaków; bez *, ?, ~, =, &lt; i &gt;. Przykład: T-001.",IF(COUNTIFS('Trades'!$A$9:$A$208,'Trades'!A74)&lt;&gt;1,"ID transakcji się powtarza",IF('Trades'!B74="","Podaj instrument",IF(AND('Trades'!C74&lt;&gt;"LONG",'Trades'!C74&lt;&gt;"SHORT"),"Wybierz LONG lub SHORT",IF(NOT(ISNUMBER('Trades'!D74)),"Podaj prawidłowy czas otwarcia",IF(OR('Trades'!D74&lt;1,'Trades'!D74&gt;2958465),"Podaj prawidłowy czas otwarcia",IF(NOT(ISNUMBER('Trades'!E74)),"Podaj dodatnią początkową ilość",IF(OR('Trades'!E74&lt;=0,'Trades'!E74&gt;1000000,ROUND('Trades'!E74,8)&lt;&gt;'Trades'!E74),"Podaj dodatnią początkową ilość",IF('Trades'!F74="","Podaj jednostkę ilości",IF(AND('Trades'!I74&lt;&gt;"OPEN",'Trades'!I74&lt;&gt;"CLOSED"),"Wybierz OPEN lub CLOSED",IF(AND('Trades'!J74&lt;&gt;"NET",'Trades'!J74&lt;&gt;"GROSS"),"Wybierz NET lub GROSS",IF(COUNTIFS('Exits'!$B$9:$B$608,'Trades'!A74,'Exits'!$G$9:$G$608,-1)&gt;0,"Sprawdź powiązane wyjścia",IF(D74&gt;'Trades'!E74,"Zamknięta ilość przekracza początkową",IF(AND('Trades'!I74="OPEN",D74='Trades'!E74),"OPEN jest sprzeczne z zerową pozostałą ilością",IF('Trades'!I74="OPEN","",IF(O74=0,"Dodaj wyjście w Exits",IF(D74&lt;&gt;'Trades'!E74,"CLOSED wymaga zamknięcia całej ilości",IF(AND('Trades'!J74="NET",NOT(ISNUMBER('Trades'!L74))),"Podaj uzgodnione netto całej pozycji",IF(AND('Trades'!J74="NET",'Trades'!K74&lt;&gt;"YES"),"Potwierdź netto całej pozycji",IF(IF('Trades'!J74="NET",IF('Trades'!M74="",FALSE,IF(NOT(ISNUMBER('Trades'!M74)),TRUE,OR('Trades'!M74&lt;0,'Trades'!M74&gt;1000000000,ROUND('Trades'!M74,2)&lt;&gt;'Trades'!M74))),FALSE),"Kwoty: do 2 miejsc po przecinku; wartość bezwzględna wpisu ≤ 1 000 000 000.",IF(IF('Trades'!J74="NET",IF('Trades'!N74="",FALSE,IF(NOT(ISNUMBER('Trades'!N74)),TRUE,OR('Trades'!N74&lt;0,'Trades'!N74&gt;1000000000,ROUND('Trades'!N74,2)&lt;&gt;'Trades'!N74))),FALSE),"Kwoty: do 2 miejsc po przecinku; wartość bezwzględna wpisu ≤ 1 000 000 000.",IF(IF('Trades'!J74="NET",IF('Trades'!O74="",FALSE,IF(NOT(ISNUMBER('Trades'!O74)),TRUE,OR(ABS('Trades'!O74)&gt;1000000000,ROUND('Trades'!O74,2)&lt;&gt;'Trades'!O74))),FALSE),"Kwoty: do 2 miejsc po przecinku; wartość bezwzględna wpisu ≤ 1 000 000 000.",IF(AND('Trades'!J74="GROSS",NOT(ISNUMBER('Trades'!M74))),"Podaj prowizję, także zero",IF(AND('Trades'!J74="GROSS",'Trades'!M74&lt;0),"Prowizja nie może być ujemna",IF(AND('Trades'!J74="GROSS",NOT(ISNUMBER('Trades'!N74))),"Podaj pozostałe opłaty, także zero",IF(AND('Trades'!J74="GROSS",'Trades'!N74&lt;0),"Opłaty nie mogą być ujemne",IF(AND('Trades'!J74="GROSS",NOT(ISNUMBER('Trades'!O74))),"Podaj finansowanie ze znakiem, także zero",IF(AND('Trades'!J74="GROSS",NOT(ISNUMBER(F74))),"Podaj P&amp;L brutto każdego wyjścia",IF(IF('Trades'!J74="NET",OR(ABS('Trades'!L74)&gt;1000000000,ROUND('Trades'!L74,2)&lt;&gt;'Trades'!L74),FALSE),"Kwoty: do 2 miejsc po przecinku; wartość bezwzględna wpisu ≤ 1 000 000 000.",IF(IF('Trades'!J74="GROSS",OR(ABS('Trades'!M74)&gt;1000000000,ABS('Trades'!N74)&gt;1000000000,ABS('Trades'!O74)&gt;1000000000,ROUND('Trades'!M74,2)&lt;&gt;'Trades'!M74,ROUND('Trades'!N74,2)&lt;&gt;'Trades'!N74,ROUND('Trades'!O74,2)&lt;&gt;'Trades'!O74),FALSE),"Kwoty: do 2 miejsc po przecinku; wartość bezwzględna wpisu ≤ 1 000 000 000.",IF(AND('Trades'!G74&lt;&gt;"",OR(NOT(ISNUMBER('Trades'!G74)),'Trades'!G74&lt;=0)),"Podaj dodatnią cenę lub pozostaw puste",IF(AND('Trades'!H74&lt;&gt;"",OR(NOT(ISNUMBER('Trades'!H74)),'Trades'!H74&lt;=0)),"Podaj dodatnią cenę lub pozostaw puste","")))))))))))))))))))))))))))))))))))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b.d.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b.d.",IF(OR(O74=0,COUNTIFS('Exits'!$B$9:$B$608,'Trades'!A74,'Exits'!$G$9:$G$608,-1)&gt;0),"b.d.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b.d.",IF(AND(O74&gt;0,SUMIFS('Exits'!$J$9:$J$608,'Exits'!$B$9:$B$608,'Trades'!A74)=O74),ROUND(SUMIFS('Exits'!$F$9:$F$608,'Exits'!$B$9:$B$608,'Trades'!A74),2),"b.d.")))</x:f>
      </x:c>
      <x:c r="G74" s="30" t="str">
        <x:f>IF(P74=0,"",IF(K74&lt;&gt;1,"b.d.",IF('Trades'!J74="NET",'Trades'!L74,ROUND(F74-'Trades'!M74-'Trades'!N74+'Trades'!O74,2))))</x:f>
      </x:c>
      <x:c r="H74" s="31" t="str">
        <x:f>IF(P74=0,"",IF(N74=1,G74/'Trades'!P74,"b.d."))</x:f>
      </x:c>
      <x:c r="I74" s="33" t="str">
        <x:f>IF(P74=0,"",IF(K74&lt;&gt;1,"Pozycja niezamknięta",IF(NOT(ISNUMBER('Trades'!P74)),"Brak lub błędne ryzyko: dodatnie, ≤ 1 000 000 000, do 2 miejsc po przecinku.",IF(OR('Trades'!P74&lt;=0,'Trades'!P74&gt;1000000000,ROUND('Trades'!P74,2)&lt;&gt;'Trades'!P74),"Brak lub błędne ryzyko: dodatnie, ≤ 1 000 000 000, do 2 miejsc po przecinku.",IF(AND('Trades'!Q74&lt;&gt;"PRICE",'Trades'!Q74&lt;&gt;"ALL_IN"),"Wybierz PRICE lub ALL_IN",IF('Trades'!Q74&lt;&gt;'Summary'!$K$4,"Wybrano inną podstawę","Zapisane"))))))</x:f>
      </x:c>
      <x:c r="J74" s="33" t="str">
        <x:f>IF(P74=0,"",IF('Summary'!$H$6="Sprawdź daty filtra","Sprawdź daty filtra",IF(L74=1,"Uwzględniona",IF(K74=1,"Poza okresem","Nieuwzględniona"))))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IF(OR(K74&lt;&gt;1,'Summary'!$H$6="Sprawdź daty filtra"),0,IF(AND(OR('Summary'!$B$6="",E74&gt;='Summary'!$B$6),OR('Summary'!$E$6="",E74&lt;'Summary'!$E$6+1)),1,0))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IF(K75=0,"",CHOOSE(K75,"Zamknięta","Otwarta","Niepełna / błędna","Nieobsługiwana"))</x:f>
      </x:c>
      <x:c r="C75" s="33" t="str">
        <x:f>IF(P75=0,"",IF('Trades'!I75="UNSUPPORTED","Dobieranie / odwrócenia nie są obsługiwane",IF('Trades'!A75="","Podaj ID transakcji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: tekst zaczynający się od A–Z, do 64 znaków; bez *, ?, ~, =, &lt; i &gt;. Przykład: T-001.",IF(COUNTIFS('Trades'!$A$9:$A$208,'Trades'!A75)&lt;&gt;1,"ID transakcji się powtarza",IF('Trades'!B75="","Podaj instrument",IF(AND('Trades'!C75&lt;&gt;"LONG",'Trades'!C75&lt;&gt;"SHORT"),"Wybierz LONG lub SHORT",IF(NOT(ISNUMBER('Trades'!D75)),"Podaj prawidłowy czas otwarcia",IF(OR('Trades'!D75&lt;1,'Trades'!D75&gt;2958465),"Podaj prawidłowy czas otwarcia",IF(NOT(ISNUMBER('Trades'!E75)),"Podaj dodatnią początkową ilość",IF(OR('Trades'!E75&lt;=0,'Trades'!E75&gt;1000000,ROUND('Trades'!E75,8)&lt;&gt;'Trades'!E75),"Podaj dodatnią początkową ilość",IF('Trades'!F75="","Podaj jednostkę ilości",IF(AND('Trades'!I75&lt;&gt;"OPEN",'Trades'!I75&lt;&gt;"CLOSED"),"Wybierz OPEN lub CLOSED",IF(AND('Trades'!J75&lt;&gt;"NET",'Trades'!J75&lt;&gt;"GROSS"),"Wybierz NET lub GROSS",IF(COUNTIFS('Exits'!$B$9:$B$608,'Trades'!A75,'Exits'!$G$9:$G$608,-1)&gt;0,"Sprawdź powiązane wyjścia",IF(D75&gt;'Trades'!E75,"Zamknięta ilość przekracza początkową",IF(AND('Trades'!I75="OPEN",D75='Trades'!E75),"OPEN jest sprzeczne z zerową pozostałą ilością",IF('Trades'!I75="OPEN","",IF(O75=0,"Dodaj wyjście w Exits",IF(D75&lt;&gt;'Trades'!E75,"CLOSED wymaga zamknięcia całej ilości",IF(AND('Trades'!J75="NET",NOT(ISNUMBER('Trades'!L75))),"Podaj uzgodnione netto całej pozycji",IF(AND('Trades'!J75="NET",'Trades'!K75&lt;&gt;"YES"),"Potwierdź netto całej pozycji",IF(IF('Trades'!J75="NET",IF('Trades'!M75="",FALSE,IF(NOT(ISNUMBER('Trades'!M75)),TRUE,OR('Trades'!M75&lt;0,'Trades'!M75&gt;1000000000,ROUND('Trades'!M75,2)&lt;&gt;'Trades'!M75))),FALSE),"Kwoty: do 2 miejsc po przecinku; wartość bezwzględna wpisu ≤ 1 000 000 000.",IF(IF('Trades'!J75="NET",IF('Trades'!N75="",FALSE,IF(NOT(ISNUMBER('Trades'!N75)),TRUE,OR('Trades'!N75&lt;0,'Trades'!N75&gt;1000000000,ROUND('Trades'!N75,2)&lt;&gt;'Trades'!N75))),FALSE),"Kwoty: do 2 miejsc po przecinku; wartość bezwzględna wpisu ≤ 1 000 000 000.",IF(IF('Trades'!J75="NET",IF('Trades'!O75="",FALSE,IF(NOT(ISNUMBER('Trades'!O75)),TRUE,OR(ABS('Trades'!O75)&gt;1000000000,ROUND('Trades'!O75,2)&lt;&gt;'Trades'!O75))),FALSE),"Kwoty: do 2 miejsc po przecinku; wartość bezwzględna wpisu ≤ 1 000 000 000.",IF(AND('Trades'!J75="GROSS",NOT(ISNUMBER('Trades'!M75))),"Podaj prowizję, także zero",IF(AND('Trades'!J75="GROSS",'Trades'!M75&lt;0),"Prowizja nie może być ujemna",IF(AND('Trades'!J75="GROSS",NOT(ISNUMBER('Trades'!N75))),"Podaj pozostałe opłaty, także zero",IF(AND('Trades'!J75="GROSS",'Trades'!N75&lt;0),"Opłaty nie mogą być ujemne",IF(AND('Trades'!J75="GROSS",NOT(ISNUMBER('Trades'!O75))),"Podaj finansowanie ze znakiem, także zero",IF(AND('Trades'!J75="GROSS",NOT(ISNUMBER(F75))),"Podaj P&amp;L brutto każdego wyjścia",IF(IF('Trades'!J75="NET",OR(ABS('Trades'!L75)&gt;1000000000,ROUND('Trades'!L75,2)&lt;&gt;'Trades'!L75),FALSE),"Kwoty: do 2 miejsc po przecinku; wartość bezwzględna wpisu ≤ 1 000 000 000.",IF(IF('Trades'!J75="GROSS",OR(ABS('Trades'!M75)&gt;1000000000,ABS('Trades'!N75)&gt;1000000000,ABS('Trades'!O75)&gt;1000000000,ROUND('Trades'!M75,2)&lt;&gt;'Trades'!M75,ROUND('Trades'!N75,2)&lt;&gt;'Trades'!N75,ROUND('Trades'!O75,2)&lt;&gt;'Trades'!O75),FALSE),"Kwoty: do 2 miejsc po przecinku; wartość bezwzględna wpisu ≤ 1 000 000 000.",IF(AND('Trades'!G75&lt;&gt;"",OR(NOT(ISNUMBER('Trades'!G75)),'Trades'!G75&lt;=0)),"Podaj dodatnią cenę lub pozostaw puste",IF(AND('Trades'!H75&lt;&gt;"",OR(NOT(ISNUMBER('Trades'!H75)),'Trades'!H75&lt;=0)),"Podaj dodatnią cenę lub pozostaw puste","")))))))))))))))))))))))))))))))))))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b.d.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b.d.",IF(OR(O75=0,COUNTIFS('Exits'!$B$9:$B$608,'Trades'!A75,'Exits'!$G$9:$G$608,-1)&gt;0),"b.d.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b.d.",IF(AND(O75&gt;0,SUMIFS('Exits'!$J$9:$J$608,'Exits'!$B$9:$B$608,'Trades'!A75)=O75),ROUND(SUMIFS('Exits'!$F$9:$F$608,'Exits'!$B$9:$B$608,'Trades'!A75),2),"b.d.")))</x:f>
      </x:c>
      <x:c r="G75" s="30" t="str">
        <x:f>IF(P75=0,"",IF(K75&lt;&gt;1,"b.d.",IF('Trades'!J75="NET",'Trades'!L75,ROUND(F75-'Trades'!M75-'Trades'!N75+'Trades'!O75,2))))</x:f>
      </x:c>
      <x:c r="H75" s="31" t="str">
        <x:f>IF(P75=0,"",IF(N75=1,G75/'Trades'!P75,"b.d."))</x:f>
      </x:c>
      <x:c r="I75" s="33" t="str">
        <x:f>IF(P75=0,"",IF(K75&lt;&gt;1,"Pozycja niezamknięta",IF(NOT(ISNUMBER('Trades'!P75)),"Brak lub błędne ryzyko: dodatnie, ≤ 1 000 000 000, do 2 miejsc po przecinku.",IF(OR('Trades'!P75&lt;=0,'Trades'!P75&gt;1000000000,ROUND('Trades'!P75,2)&lt;&gt;'Trades'!P75),"Brak lub błędne ryzyko: dodatnie, ≤ 1 000 000 000, do 2 miejsc po przecinku.",IF(AND('Trades'!Q75&lt;&gt;"PRICE",'Trades'!Q75&lt;&gt;"ALL_IN"),"Wybierz PRICE lub ALL_IN",IF('Trades'!Q75&lt;&gt;'Summary'!$K$4,"Wybrano inną podstawę","Zapisane"))))))</x:f>
      </x:c>
      <x:c r="J75" s="33" t="str">
        <x:f>IF(P75=0,"",IF('Summary'!$H$6="Sprawdź daty filtra","Sprawdź daty filtra",IF(L75=1,"Uwzględniona",IF(K75=1,"Poza okresem","Nieuwzględniona"))))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IF(OR(K75&lt;&gt;1,'Summary'!$H$6="Sprawdź daty filtra"),0,IF(AND(OR('Summary'!$B$6="",E75&gt;='Summary'!$B$6),OR('Summary'!$E$6="",E75&lt;'Summary'!$E$6+1)),1,0))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IF(K76=0,"",CHOOSE(K76,"Zamknięta","Otwarta","Niepełna / błędna","Nieobsługiwana"))</x:f>
      </x:c>
      <x:c r="C76" s="33" t="str">
        <x:f>IF(P76=0,"",IF('Trades'!I76="UNSUPPORTED","Dobieranie / odwrócenia nie są obsługiwane",IF('Trades'!A76="","Podaj ID transakcji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: tekst zaczynający się od A–Z, do 64 znaków; bez *, ?, ~, =, &lt; i &gt;. Przykład: T-001.",IF(COUNTIFS('Trades'!$A$9:$A$208,'Trades'!A76)&lt;&gt;1,"ID transakcji się powtarza",IF('Trades'!B76="","Podaj instrument",IF(AND('Trades'!C76&lt;&gt;"LONG",'Trades'!C76&lt;&gt;"SHORT"),"Wybierz LONG lub SHORT",IF(NOT(ISNUMBER('Trades'!D76)),"Podaj prawidłowy czas otwarcia",IF(OR('Trades'!D76&lt;1,'Trades'!D76&gt;2958465),"Podaj prawidłowy czas otwarcia",IF(NOT(ISNUMBER('Trades'!E76)),"Podaj dodatnią początkową ilość",IF(OR('Trades'!E76&lt;=0,'Trades'!E76&gt;1000000,ROUND('Trades'!E76,8)&lt;&gt;'Trades'!E76),"Podaj dodatnią początkową ilość",IF('Trades'!F76="","Podaj jednostkę ilości",IF(AND('Trades'!I76&lt;&gt;"OPEN",'Trades'!I76&lt;&gt;"CLOSED"),"Wybierz OPEN lub CLOSED",IF(AND('Trades'!J76&lt;&gt;"NET",'Trades'!J76&lt;&gt;"GROSS"),"Wybierz NET lub GROSS",IF(COUNTIFS('Exits'!$B$9:$B$608,'Trades'!A76,'Exits'!$G$9:$G$608,-1)&gt;0,"Sprawdź powiązane wyjścia",IF(D76&gt;'Trades'!E76,"Zamknięta ilość przekracza początkową",IF(AND('Trades'!I76="OPEN",D76='Trades'!E76),"OPEN jest sprzeczne z zerową pozostałą ilością",IF('Trades'!I76="OPEN","",IF(O76=0,"Dodaj wyjście w Exits",IF(D76&lt;&gt;'Trades'!E76,"CLOSED wymaga zamknięcia całej ilości",IF(AND('Trades'!J76="NET",NOT(ISNUMBER('Trades'!L76))),"Podaj uzgodnione netto całej pozycji",IF(AND('Trades'!J76="NET",'Trades'!K76&lt;&gt;"YES"),"Potwierdź netto całej pozycji",IF(IF('Trades'!J76="NET",IF('Trades'!M76="",FALSE,IF(NOT(ISNUMBER('Trades'!M76)),TRUE,OR('Trades'!M76&lt;0,'Trades'!M76&gt;1000000000,ROUND('Trades'!M76,2)&lt;&gt;'Trades'!M76))),FALSE),"Kwoty: do 2 miejsc po przecinku; wartość bezwzględna wpisu ≤ 1 000 000 000.",IF(IF('Trades'!J76="NET",IF('Trades'!N76="",FALSE,IF(NOT(ISNUMBER('Trades'!N76)),TRUE,OR('Trades'!N76&lt;0,'Trades'!N76&gt;1000000000,ROUND('Trades'!N76,2)&lt;&gt;'Trades'!N76))),FALSE),"Kwoty: do 2 miejsc po przecinku; wartość bezwzględna wpisu ≤ 1 000 000 000.",IF(IF('Trades'!J76="NET",IF('Trades'!O76="",FALSE,IF(NOT(ISNUMBER('Trades'!O76)),TRUE,OR(ABS('Trades'!O76)&gt;1000000000,ROUND('Trades'!O76,2)&lt;&gt;'Trades'!O76))),FALSE),"Kwoty: do 2 miejsc po przecinku; wartość bezwzględna wpisu ≤ 1 000 000 000.",IF(AND('Trades'!J76="GROSS",NOT(ISNUMBER('Trades'!M76))),"Podaj prowizję, także zero",IF(AND('Trades'!J76="GROSS",'Trades'!M76&lt;0),"Prowizja nie może być ujemna",IF(AND('Trades'!J76="GROSS",NOT(ISNUMBER('Trades'!N76))),"Podaj pozostałe opłaty, także zero",IF(AND('Trades'!J76="GROSS",'Trades'!N76&lt;0),"Opłaty nie mogą być ujemne",IF(AND('Trades'!J76="GROSS",NOT(ISNUMBER('Trades'!O76))),"Podaj finansowanie ze znakiem, także zero",IF(AND('Trades'!J76="GROSS",NOT(ISNUMBER(F76))),"Podaj P&amp;L brutto każdego wyjścia",IF(IF('Trades'!J76="NET",OR(ABS('Trades'!L76)&gt;1000000000,ROUND('Trades'!L76,2)&lt;&gt;'Trades'!L76),FALSE),"Kwoty: do 2 miejsc po przecinku; wartość bezwzględna wpisu ≤ 1 000 000 000.",IF(IF('Trades'!J76="GROSS",OR(ABS('Trades'!M76)&gt;1000000000,ABS('Trades'!N76)&gt;1000000000,ABS('Trades'!O76)&gt;1000000000,ROUND('Trades'!M76,2)&lt;&gt;'Trades'!M76,ROUND('Trades'!N76,2)&lt;&gt;'Trades'!N76,ROUND('Trades'!O76,2)&lt;&gt;'Trades'!O76),FALSE),"Kwoty: do 2 miejsc po przecinku; wartość bezwzględna wpisu ≤ 1 000 000 000.",IF(AND('Trades'!G76&lt;&gt;"",OR(NOT(ISNUMBER('Trades'!G76)),'Trades'!G76&lt;=0)),"Podaj dodatnią cenę lub pozostaw puste",IF(AND('Trades'!H76&lt;&gt;"",OR(NOT(ISNUMBER('Trades'!H76)),'Trades'!H76&lt;=0)),"Podaj dodatnią cenę lub pozostaw puste","")))))))))))))))))))))))))))))))))))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b.d.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b.d.",IF(OR(O76=0,COUNTIFS('Exits'!$B$9:$B$608,'Trades'!A76,'Exits'!$G$9:$G$608,-1)&gt;0),"b.d.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b.d.",IF(AND(O76&gt;0,SUMIFS('Exits'!$J$9:$J$608,'Exits'!$B$9:$B$608,'Trades'!A76)=O76),ROUND(SUMIFS('Exits'!$F$9:$F$608,'Exits'!$B$9:$B$608,'Trades'!A76),2),"b.d.")))</x:f>
      </x:c>
      <x:c r="G76" s="30" t="str">
        <x:f>IF(P76=0,"",IF(K76&lt;&gt;1,"b.d.",IF('Trades'!J76="NET",'Trades'!L76,ROUND(F76-'Trades'!M76-'Trades'!N76+'Trades'!O76,2))))</x:f>
      </x:c>
      <x:c r="H76" s="31" t="str">
        <x:f>IF(P76=0,"",IF(N76=1,G76/'Trades'!P76,"b.d."))</x:f>
      </x:c>
      <x:c r="I76" s="33" t="str">
        <x:f>IF(P76=0,"",IF(K76&lt;&gt;1,"Pozycja niezamknięta",IF(NOT(ISNUMBER('Trades'!P76)),"Brak lub błędne ryzyko: dodatnie, ≤ 1 000 000 000, do 2 miejsc po przecinku.",IF(OR('Trades'!P76&lt;=0,'Trades'!P76&gt;1000000000,ROUND('Trades'!P76,2)&lt;&gt;'Trades'!P76),"Brak lub błędne ryzyko: dodatnie, ≤ 1 000 000 000, do 2 miejsc po przecinku.",IF(AND('Trades'!Q76&lt;&gt;"PRICE",'Trades'!Q76&lt;&gt;"ALL_IN"),"Wybierz PRICE lub ALL_IN",IF('Trades'!Q76&lt;&gt;'Summary'!$K$4,"Wybrano inną podstawę","Zapisane"))))))</x:f>
      </x:c>
      <x:c r="J76" s="33" t="str">
        <x:f>IF(P76=0,"",IF('Summary'!$H$6="Sprawdź daty filtra","Sprawdź daty filtra",IF(L76=1,"Uwzględniona",IF(K76=1,"Poza okresem","Nieuwzględniona"))))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IF(OR(K76&lt;&gt;1,'Summary'!$H$6="Sprawdź daty filtra"),0,IF(AND(OR('Summary'!$B$6="",E76&gt;='Summary'!$B$6),OR('Summary'!$E$6="",E76&lt;'Summary'!$E$6+1)),1,0))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IF(K77=0,"",CHOOSE(K77,"Zamknięta","Otwarta","Niepełna / błędna","Nieobsługiwana"))</x:f>
      </x:c>
      <x:c r="C77" s="33" t="str">
        <x:f>IF(P77=0,"",IF('Trades'!I77="UNSUPPORTED","Dobieranie / odwrócenia nie są obsługiwane",IF('Trades'!A77="","Podaj ID transakcji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: tekst zaczynający się od A–Z, do 64 znaków; bez *, ?, ~, =, &lt; i &gt;. Przykład: T-001.",IF(COUNTIFS('Trades'!$A$9:$A$208,'Trades'!A77)&lt;&gt;1,"ID transakcji się powtarza",IF('Trades'!B77="","Podaj instrument",IF(AND('Trades'!C77&lt;&gt;"LONG",'Trades'!C77&lt;&gt;"SHORT"),"Wybierz LONG lub SHORT",IF(NOT(ISNUMBER('Trades'!D77)),"Podaj prawidłowy czas otwarcia",IF(OR('Trades'!D77&lt;1,'Trades'!D77&gt;2958465),"Podaj prawidłowy czas otwarcia",IF(NOT(ISNUMBER('Trades'!E77)),"Podaj dodatnią początkową ilość",IF(OR('Trades'!E77&lt;=0,'Trades'!E77&gt;1000000,ROUND('Trades'!E77,8)&lt;&gt;'Trades'!E77),"Podaj dodatnią początkową ilość",IF('Trades'!F77="","Podaj jednostkę ilości",IF(AND('Trades'!I77&lt;&gt;"OPEN",'Trades'!I77&lt;&gt;"CLOSED"),"Wybierz OPEN lub CLOSED",IF(AND('Trades'!J77&lt;&gt;"NET",'Trades'!J77&lt;&gt;"GROSS"),"Wybierz NET lub GROSS",IF(COUNTIFS('Exits'!$B$9:$B$608,'Trades'!A77,'Exits'!$G$9:$G$608,-1)&gt;0,"Sprawdź powiązane wyjścia",IF(D77&gt;'Trades'!E77,"Zamknięta ilość przekracza początkową",IF(AND('Trades'!I77="OPEN",D77='Trades'!E77),"OPEN jest sprzeczne z zerową pozostałą ilością",IF('Trades'!I77="OPEN","",IF(O77=0,"Dodaj wyjście w Exits",IF(D77&lt;&gt;'Trades'!E77,"CLOSED wymaga zamknięcia całej ilości",IF(AND('Trades'!J77="NET",NOT(ISNUMBER('Trades'!L77))),"Podaj uzgodnione netto całej pozycji",IF(AND('Trades'!J77="NET",'Trades'!K77&lt;&gt;"YES"),"Potwierdź netto całej pozycji",IF(IF('Trades'!J77="NET",IF('Trades'!M77="",FALSE,IF(NOT(ISNUMBER('Trades'!M77)),TRUE,OR('Trades'!M77&lt;0,'Trades'!M77&gt;1000000000,ROUND('Trades'!M77,2)&lt;&gt;'Trades'!M77))),FALSE),"Kwoty: do 2 miejsc po przecinku; wartość bezwzględna wpisu ≤ 1 000 000 000.",IF(IF('Trades'!J77="NET",IF('Trades'!N77="",FALSE,IF(NOT(ISNUMBER('Trades'!N77)),TRUE,OR('Trades'!N77&lt;0,'Trades'!N77&gt;1000000000,ROUND('Trades'!N77,2)&lt;&gt;'Trades'!N77))),FALSE),"Kwoty: do 2 miejsc po przecinku; wartość bezwzględna wpisu ≤ 1 000 000 000.",IF(IF('Trades'!J77="NET",IF('Trades'!O77="",FALSE,IF(NOT(ISNUMBER('Trades'!O77)),TRUE,OR(ABS('Trades'!O77)&gt;1000000000,ROUND('Trades'!O77,2)&lt;&gt;'Trades'!O77))),FALSE),"Kwoty: do 2 miejsc po przecinku; wartość bezwzględna wpisu ≤ 1 000 000 000.",IF(AND('Trades'!J77="GROSS",NOT(ISNUMBER('Trades'!M77))),"Podaj prowizję, także zero",IF(AND('Trades'!J77="GROSS",'Trades'!M77&lt;0),"Prowizja nie może być ujemna",IF(AND('Trades'!J77="GROSS",NOT(ISNUMBER('Trades'!N77))),"Podaj pozostałe opłaty, także zero",IF(AND('Trades'!J77="GROSS",'Trades'!N77&lt;0),"Opłaty nie mogą być ujemne",IF(AND('Trades'!J77="GROSS",NOT(ISNUMBER('Trades'!O77))),"Podaj finansowanie ze znakiem, także zero",IF(AND('Trades'!J77="GROSS",NOT(ISNUMBER(F77))),"Podaj P&amp;L brutto każdego wyjścia",IF(IF('Trades'!J77="NET",OR(ABS('Trades'!L77)&gt;1000000000,ROUND('Trades'!L77,2)&lt;&gt;'Trades'!L77),FALSE),"Kwoty: do 2 miejsc po przecinku; wartość bezwzględna wpisu ≤ 1 000 000 000.",IF(IF('Trades'!J77="GROSS",OR(ABS('Trades'!M77)&gt;1000000000,ABS('Trades'!N77)&gt;1000000000,ABS('Trades'!O77)&gt;1000000000,ROUND('Trades'!M77,2)&lt;&gt;'Trades'!M77,ROUND('Trades'!N77,2)&lt;&gt;'Trades'!N77,ROUND('Trades'!O77,2)&lt;&gt;'Trades'!O77),FALSE),"Kwoty: do 2 miejsc po przecinku; wartość bezwzględna wpisu ≤ 1 000 000 000.",IF(AND('Trades'!G77&lt;&gt;"",OR(NOT(ISNUMBER('Trades'!G77)),'Trades'!G77&lt;=0)),"Podaj dodatnią cenę lub pozostaw puste",IF(AND('Trades'!H77&lt;&gt;"",OR(NOT(ISNUMBER('Trades'!H77)),'Trades'!H77&lt;=0)),"Podaj dodatnią cenę lub pozostaw puste","")))))))))))))))))))))))))))))))))))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b.d.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b.d.",IF(OR(O77=0,COUNTIFS('Exits'!$B$9:$B$608,'Trades'!A77,'Exits'!$G$9:$G$608,-1)&gt;0),"b.d.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b.d.",IF(AND(O77&gt;0,SUMIFS('Exits'!$J$9:$J$608,'Exits'!$B$9:$B$608,'Trades'!A77)=O77),ROUND(SUMIFS('Exits'!$F$9:$F$608,'Exits'!$B$9:$B$608,'Trades'!A77),2),"b.d.")))</x:f>
      </x:c>
      <x:c r="G77" s="30" t="str">
        <x:f>IF(P77=0,"",IF(K77&lt;&gt;1,"b.d.",IF('Trades'!J77="NET",'Trades'!L77,ROUND(F77-'Trades'!M77-'Trades'!N77+'Trades'!O77,2))))</x:f>
      </x:c>
      <x:c r="H77" s="31" t="str">
        <x:f>IF(P77=0,"",IF(N77=1,G77/'Trades'!P77,"b.d."))</x:f>
      </x:c>
      <x:c r="I77" s="33" t="str">
        <x:f>IF(P77=0,"",IF(K77&lt;&gt;1,"Pozycja niezamknięta",IF(NOT(ISNUMBER('Trades'!P77)),"Brak lub błędne ryzyko: dodatnie, ≤ 1 000 000 000, do 2 miejsc po przecinku.",IF(OR('Trades'!P77&lt;=0,'Trades'!P77&gt;1000000000,ROUND('Trades'!P77,2)&lt;&gt;'Trades'!P77),"Brak lub błędne ryzyko: dodatnie, ≤ 1 000 000 000, do 2 miejsc po przecinku.",IF(AND('Trades'!Q77&lt;&gt;"PRICE",'Trades'!Q77&lt;&gt;"ALL_IN"),"Wybierz PRICE lub ALL_IN",IF('Trades'!Q77&lt;&gt;'Summary'!$K$4,"Wybrano inną podstawę","Zapisane"))))))</x:f>
      </x:c>
      <x:c r="J77" s="33" t="str">
        <x:f>IF(P77=0,"",IF('Summary'!$H$6="Sprawdź daty filtra","Sprawdź daty filtra",IF(L77=1,"Uwzględniona",IF(K77=1,"Poza okresem","Nieuwzględniona"))))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IF(OR(K77&lt;&gt;1,'Summary'!$H$6="Sprawdź daty filtra"),0,IF(AND(OR('Summary'!$B$6="",E77&gt;='Summary'!$B$6),OR('Summary'!$E$6="",E77&lt;'Summary'!$E$6+1)),1,0))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IF(K78=0,"",CHOOSE(K78,"Zamknięta","Otwarta","Niepełna / błędna","Nieobsługiwana"))</x:f>
      </x:c>
      <x:c r="C78" s="33" t="str">
        <x:f>IF(P78=0,"",IF('Trades'!I78="UNSUPPORTED","Dobieranie / odwrócenia nie są obsługiwane",IF('Trades'!A78="","Podaj ID transakcji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: tekst zaczynający się od A–Z, do 64 znaków; bez *, ?, ~, =, &lt; i &gt;. Przykład: T-001.",IF(COUNTIFS('Trades'!$A$9:$A$208,'Trades'!A78)&lt;&gt;1,"ID transakcji się powtarza",IF('Trades'!B78="","Podaj instrument",IF(AND('Trades'!C78&lt;&gt;"LONG",'Trades'!C78&lt;&gt;"SHORT"),"Wybierz LONG lub SHORT",IF(NOT(ISNUMBER('Trades'!D78)),"Podaj prawidłowy czas otwarcia",IF(OR('Trades'!D78&lt;1,'Trades'!D78&gt;2958465),"Podaj prawidłowy czas otwarcia",IF(NOT(ISNUMBER('Trades'!E78)),"Podaj dodatnią początkową ilość",IF(OR('Trades'!E78&lt;=0,'Trades'!E78&gt;1000000,ROUND('Trades'!E78,8)&lt;&gt;'Trades'!E78),"Podaj dodatnią początkową ilość",IF('Trades'!F78="","Podaj jednostkę ilości",IF(AND('Trades'!I78&lt;&gt;"OPEN",'Trades'!I78&lt;&gt;"CLOSED"),"Wybierz OPEN lub CLOSED",IF(AND('Trades'!J78&lt;&gt;"NET",'Trades'!J78&lt;&gt;"GROSS"),"Wybierz NET lub GROSS",IF(COUNTIFS('Exits'!$B$9:$B$608,'Trades'!A78,'Exits'!$G$9:$G$608,-1)&gt;0,"Sprawdź powiązane wyjścia",IF(D78&gt;'Trades'!E78,"Zamknięta ilość przekracza początkową",IF(AND('Trades'!I78="OPEN",D78='Trades'!E78),"OPEN jest sprzeczne z zerową pozostałą ilością",IF('Trades'!I78="OPEN","",IF(O78=0,"Dodaj wyjście w Exits",IF(D78&lt;&gt;'Trades'!E78,"CLOSED wymaga zamknięcia całej ilości",IF(AND('Trades'!J78="NET",NOT(ISNUMBER('Trades'!L78))),"Podaj uzgodnione netto całej pozycji",IF(AND('Trades'!J78="NET",'Trades'!K78&lt;&gt;"YES"),"Potwierdź netto całej pozycji",IF(IF('Trades'!J78="NET",IF('Trades'!M78="",FALSE,IF(NOT(ISNUMBER('Trades'!M78)),TRUE,OR('Trades'!M78&lt;0,'Trades'!M78&gt;1000000000,ROUND('Trades'!M78,2)&lt;&gt;'Trades'!M78))),FALSE),"Kwoty: do 2 miejsc po przecinku; wartość bezwzględna wpisu ≤ 1 000 000 000.",IF(IF('Trades'!J78="NET",IF('Trades'!N78="",FALSE,IF(NOT(ISNUMBER('Trades'!N78)),TRUE,OR('Trades'!N78&lt;0,'Trades'!N78&gt;1000000000,ROUND('Trades'!N78,2)&lt;&gt;'Trades'!N78))),FALSE),"Kwoty: do 2 miejsc po przecinku; wartość bezwzględna wpisu ≤ 1 000 000 000.",IF(IF('Trades'!J78="NET",IF('Trades'!O78="",FALSE,IF(NOT(ISNUMBER('Trades'!O78)),TRUE,OR(ABS('Trades'!O78)&gt;1000000000,ROUND('Trades'!O78,2)&lt;&gt;'Trades'!O78))),FALSE),"Kwoty: do 2 miejsc po przecinku; wartość bezwzględna wpisu ≤ 1 000 000 000.",IF(AND('Trades'!J78="GROSS",NOT(ISNUMBER('Trades'!M78))),"Podaj prowizję, także zero",IF(AND('Trades'!J78="GROSS",'Trades'!M78&lt;0),"Prowizja nie może być ujemna",IF(AND('Trades'!J78="GROSS",NOT(ISNUMBER('Trades'!N78))),"Podaj pozostałe opłaty, także zero",IF(AND('Trades'!J78="GROSS",'Trades'!N78&lt;0),"Opłaty nie mogą być ujemne",IF(AND('Trades'!J78="GROSS",NOT(ISNUMBER('Trades'!O78))),"Podaj finansowanie ze znakiem, także zero",IF(AND('Trades'!J78="GROSS",NOT(ISNUMBER(F78))),"Podaj P&amp;L brutto każdego wyjścia",IF(IF('Trades'!J78="NET",OR(ABS('Trades'!L78)&gt;1000000000,ROUND('Trades'!L78,2)&lt;&gt;'Trades'!L78),FALSE),"Kwoty: do 2 miejsc po przecinku; wartość bezwzględna wpisu ≤ 1 000 000 000.",IF(IF('Trades'!J78="GROSS",OR(ABS('Trades'!M78)&gt;1000000000,ABS('Trades'!N78)&gt;1000000000,ABS('Trades'!O78)&gt;1000000000,ROUND('Trades'!M78,2)&lt;&gt;'Trades'!M78,ROUND('Trades'!N78,2)&lt;&gt;'Trades'!N78,ROUND('Trades'!O78,2)&lt;&gt;'Trades'!O78),FALSE),"Kwoty: do 2 miejsc po przecinku; wartość bezwzględna wpisu ≤ 1 000 000 000.",IF(AND('Trades'!G78&lt;&gt;"",OR(NOT(ISNUMBER('Trades'!G78)),'Trades'!G78&lt;=0)),"Podaj dodatnią cenę lub pozostaw puste",IF(AND('Trades'!H78&lt;&gt;"",OR(NOT(ISNUMBER('Trades'!H78)),'Trades'!H78&lt;=0)),"Podaj dodatnią cenę lub pozostaw puste","")))))))))))))))))))))))))))))))))))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b.d.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b.d.",IF(OR(O78=0,COUNTIFS('Exits'!$B$9:$B$608,'Trades'!A78,'Exits'!$G$9:$G$608,-1)&gt;0),"b.d.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b.d.",IF(AND(O78&gt;0,SUMIFS('Exits'!$J$9:$J$608,'Exits'!$B$9:$B$608,'Trades'!A78)=O78),ROUND(SUMIFS('Exits'!$F$9:$F$608,'Exits'!$B$9:$B$608,'Trades'!A78),2),"b.d.")))</x:f>
      </x:c>
      <x:c r="G78" s="30" t="str">
        <x:f>IF(P78=0,"",IF(K78&lt;&gt;1,"b.d.",IF('Trades'!J78="NET",'Trades'!L78,ROUND(F78-'Trades'!M78-'Trades'!N78+'Trades'!O78,2))))</x:f>
      </x:c>
      <x:c r="H78" s="31" t="str">
        <x:f>IF(P78=0,"",IF(N78=1,G78/'Trades'!P78,"b.d."))</x:f>
      </x:c>
      <x:c r="I78" s="33" t="str">
        <x:f>IF(P78=0,"",IF(K78&lt;&gt;1,"Pozycja niezamknięta",IF(NOT(ISNUMBER('Trades'!P78)),"Brak lub błędne ryzyko: dodatnie, ≤ 1 000 000 000, do 2 miejsc po przecinku.",IF(OR('Trades'!P78&lt;=0,'Trades'!P78&gt;1000000000,ROUND('Trades'!P78,2)&lt;&gt;'Trades'!P78),"Brak lub błędne ryzyko: dodatnie, ≤ 1 000 000 000, do 2 miejsc po przecinku.",IF(AND('Trades'!Q78&lt;&gt;"PRICE",'Trades'!Q78&lt;&gt;"ALL_IN"),"Wybierz PRICE lub ALL_IN",IF('Trades'!Q78&lt;&gt;'Summary'!$K$4,"Wybrano inną podstawę","Zapisane"))))))</x:f>
      </x:c>
      <x:c r="J78" s="33" t="str">
        <x:f>IF(P78=0,"",IF('Summary'!$H$6="Sprawdź daty filtra","Sprawdź daty filtra",IF(L78=1,"Uwzględniona",IF(K78=1,"Poza okresem","Nieuwzględniona"))))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IF(OR(K78&lt;&gt;1,'Summary'!$H$6="Sprawdź daty filtra"),0,IF(AND(OR('Summary'!$B$6="",E78&gt;='Summary'!$B$6),OR('Summary'!$E$6="",E78&lt;'Summary'!$E$6+1)),1,0))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IF(K79=0,"",CHOOSE(K79,"Zamknięta","Otwarta","Niepełna / błędna","Nieobsługiwana"))</x:f>
      </x:c>
      <x:c r="C79" s="33" t="str">
        <x:f>IF(P79=0,"",IF('Trades'!I79="UNSUPPORTED","Dobieranie / odwrócenia nie są obsługiwane",IF('Trades'!A79="","Podaj ID transakcji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: tekst zaczynający się od A–Z, do 64 znaków; bez *, ?, ~, =, &lt; i &gt;. Przykład: T-001.",IF(COUNTIFS('Trades'!$A$9:$A$208,'Trades'!A79)&lt;&gt;1,"ID transakcji się powtarza",IF('Trades'!B79="","Podaj instrument",IF(AND('Trades'!C79&lt;&gt;"LONG",'Trades'!C79&lt;&gt;"SHORT"),"Wybierz LONG lub SHORT",IF(NOT(ISNUMBER('Trades'!D79)),"Podaj prawidłowy czas otwarcia",IF(OR('Trades'!D79&lt;1,'Trades'!D79&gt;2958465),"Podaj prawidłowy czas otwarcia",IF(NOT(ISNUMBER('Trades'!E79)),"Podaj dodatnią początkową ilość",IF(OR('Trades'!E79&lt;=0,'Trades'!E79&gt;1000000,ROUND('Trades'!E79,8)&lt;&gt;'Trades'!E79),"Podaj dodatnią początkową ilość",IF('Trades'!F79="","Podaj jednostkę ilości",IF(AND('Trades'!I79&lt;&gt;"OPEN",'Trades'!I79&lt;&gt;"CLOSED"),"Wybierz OPEN lub CLOSED",IF(AND('Trades'!J79&lt;&gt;"NET",'Trades'!J79&lt;&gt;"GROSS"),"Wybierz NET lub GROSS",IF(COUNTIFS('Exits'!$B$9:$B$608,'Trades'!A79,'Exits'!$G$9:$G$608,-1)&gt;0,"Sprawdź powiązane wyjścia",IF(D79&gt;'Trades'!E79,"Zamknięta ilość przekracza początkową",IF(AND('Trades'!I79="OPEN",D79='Trades'!E79),"OPEN jest sprzeczne z zerową pozostałą ilością",IF('Trades'!I79="OPEN","",IF(O79=0,"Dodaj wyjście w Exits",IF(D79&lt;&gt;'Trades'!E79,"CLOSED wymaga zamknięcia całej ilości",IF(AND('Trades'!J79="NET",NOT(ISNUMBER('Trades'!L79))),"Podaj uzgodnione netto całej pozycji",IF(AND('Trades'!J79="NET",'Trades'!K79&lt;&gt;"YES"),"Potwierdź netto całej pozycji",IF(IF('Trades'!J79="NET",IF('Trades'!M79="",FALSE,IF(NOT(ISNUMBER('Trades'!M79)),TRUE,OR('Trades'!M79&lt;0,'Trades'!M79&gt;1000000000,ROUND('Trades'!M79,2)&lt;&gt;'Trades'!M79))),FALSE),"Kwoty: do 2 miejsc po przecinku; wartość bezwzględna wpisu ≤ 1 000 000 000.",IF(IF('Trades'!J79="NET",IF('Trades'!N79="",FALSE,IF(NOT(ISNUMBER('Trades'!N79)),TRUE,OR('Trades'!N79&lt;0,'Trades'!N79&gt;1000000000,ROUND('Trades'!N79,2)&lt;&gt;'Trades'!N79))),FALSE),"Kwoty: do 2 miejsc po przecinku; wartość bezwzględna wpisu ≤ 1 000 000 000.",IF(IF('Trades'!J79="NET",IF('Trades'!O79="",FALSE,IF(NOT(ISNUMBER('Trades'!O79)),TRUE,OR(ABS('Trades'!O79)&gt;1000000000,ROUND('Trades'!O79,2)&lt;&gt;'Trades'!O79))),FALSE),"Kwoty: do 2 miejsc po przecinku; wartość bezwzględna wpisu ≤ 1 000 000 000.",IF(AND('Trades'!J79="GROSS",NOT(ISNUMBER('Trades'!M79))),"Podaj prowizję, także zero",IF(AND('Trades'!J79="GROSS",'Trades'!M79&lt;0),"Prowizja nie może być ujemna",IF(AND('Trades'!J79="GROSS",NOT(ISNUMBER('Trades'!N79))),"Podaj pozostałe opłaty, także zero",IF(AND('Trades'!J79="GROSS",'Trades'!N79&lt;0),"Opłaty nie mogą być ujemne",IF(AND('Trades'!J79="GROSS",NOT(ISNUMBER('Trades'!O79))),"Podaj finansowanie ze znakiem, także zero",IF(AND('Trades'!J79="GROSS",NOT(ISNUMBER(F79))),"Podaj P&amp;L brutto każdego wyjścia",IF(IF('Trades'!J79="NET",OR(ABS('Trades'!L79)&gt;1000000000,ROUND('Trades'!L79,2)&lt;&gt;'Trades'!L79),FALSE),"Kwoty: do 2 miejsc po przecinku; wartość bezwzględna wpisu ≤ 1 000 000 000.",IF(IF('Trades'!J79="GROSS",OR(ABS('Trades'!M79)&gt;1000000000,ABS('Trades'!N79)&gt;1000000000,ABS('Trades'!O79)&gt;1000000000,ROUND('Trades'!M79,2)&lt;&gt;'Trades'!M79,ROUND('Trades'!N79,2)&lt;&gt;'Trades'!N79,ROUND('Trades'!O79,2)&lt;&gt;'Trades'!O79),FALSE),"Kwoty: do 2 miejsc po przecinku; wartość bezwzględna wpisu ≤ 1 000 000 000.",IF(AND('Trades'!G79&lt;&gt;"",OR(NOT(ISNUMBER('Trades'!G79)),'Trades'!G79&lt;=0)),"Podaj dodatnią cenę lub pozostaw puste",IF(AND('Trades'!H79&lt;&gt;"",OR(NOT(ISNUMBER('Trades'!H79)),'Trades'!H79&lt;=0)),"Podaj dodatnią cenę lub pozostaw puste","")))))))))))))))))))))))))))))))))))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b.d.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b.d.",IF(OR(O79=0,COUNTIFS('Exits'!$B$9:$B$608,'Trades'!A79,'Exits'!$G$9:$G$608,-1)&gt;0),"b.d.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b.d.",IF(AND(O79&gt;0,SUMIFS('Exits'!$J$9:$J$608,'Exits'!$B$9:$B$608,'Trades'!A79)=O79),ROUND(SUMIFS('Exits'!$F$9:$F$608,'Exits'!$B$9:$B$608,'Trades'!A79),2),"b.d.")))</x:f>
      </x:c>
      <x:c r="G79" s="30" t="str">
        <x:f>IF(P79=0,"",IF(K79&lt;&gt;1,"b.d.",IF('Trades'!J79="NET",'Trades'!L79,ROUND(F79-'Trades'!M79-'Trades'!N79+'Trades'!O79,2))))</x:f>
      </x:c>
      <x:c r="H79" s="31" t="str">
        <x:f>IF(P79=0,"",IF(N79=1,G79/'Trades'!P79,"b.d."))</x:f>
      </x:c>
      <x:c r="I79" s="33" t="str">
        <x:f>IF(P79=0,"",IF(K79&lt;&gt;1,"Pozycja niezamknięta",IF(NOT(ISNUMBER('Trades'!P79)),"Brak lub błędne ryzyko: dodatnie, ≤ 1 000 000 000, do 2 miejsc po przecinku.",IF(OR('Trades'!P79&lt;=0,'Trades'!P79&gt;1000000000,ROUND('Trades'!P79,2)&lt;&gt;'Trades'!P79),"Brak lub błędne ryzyko: dodatnie, ≤ 1 000 000 000, do 2 miejsc po przecinku.",IF(AND('Trades'!Q79&lt;&gt;"PRICE",'Trades'!Q79&lt;&gt;"ALL_IN"),"Wybierz PRICE lub ALL_IN",IF('Trades'!Q79&lt;&gt;'Summary'!$K$4,"Wybrano inną podstawę","Zapisane"))))))</x:f>
      </x:c>
      <x:c r="J79" s="33" t="str">
        <x:f>IF(P79=0,"",IF('Summary'!$H$6="Sprawdź daty filtra","Sprawdź daty filtra",IF(L79=1,"Uwzględniona",IF(K79=1,"Poza okresem","Nieuwzględniona"))))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IF(OR(K79&lt;&gt;1,'Summary'!$H$6="Sprawdź daty filtra"),0,IF(AND(OR('Summary'!$B$6="",E79&gt;='Summary'!$B$6),OR('Summary'!$E$6="",E79&lt;'Summary'!$E$6+1)),1,0))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IF(K80=0,"",CHOOSE(K80,"Zamknięta","Otwarta","Niepełna / błędna","Nieobsługiwana"))</x:f>
      </x:c>
      <x:c r="C80" s="33" t="str">
        <x:f>IF(P80=0,"",IF('Trades'!I80="UNSUPPORTED","Dobieranie / odwrócenia nie są obsługiwane",IF('Trades'!A80="","Podaj ID transakcji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: tekst zaczynający się od A–Z, do 64 znaków; bez *, ?, ~, =, &lt; i &gt;. Przykład: T-001.",IF(COUNTIFS('Trades'!$A$9:$A$208,'Trades'!A80)&lt;&gt;1,"ID transakcji się powtarza",IF('Trades'!B80="","Podaj instrument",IF(AND('Trades'!C80&lt;&gt;"LONG",'Trades'!C80&lt;&gt;"SHORT"),"Wybierz LONG lub SHORT",IF(NOT(ISNUMBER('Trades'!D80)),"Podaj prawidłowy czas otwarcia",IF(OR('Trades'!D80&lt;1,'Trades'!D80&gt;2958465),"Podaj prawidłowy czas otwarcia",IF(NOT(ISNUMBER('Trades'!E80)),"Podaj dodatnią początkową ilość",IF(OR('Trades'!E80&lt;=0,'Trades'!E80&gt;1000000,ROUND('Trades'!E80,8)&lt;&gt;'Trades'!E80),"Podaj dodatnią początkową ilość",IF('Trades'!F80="","Podaj jednostkę ilości",IF(AND('Trades'!I80&lt;&gt;"OPEN",'Trades'!I80&lt;&gt;"CLOSED"),"Wybierz OPEN lub CLOSED",IF(AND('Trades'!J80&lt;&gt;"NET",'Trades'!J80&lt;&gt;"GROSS"),"Wybierz NET lub GROSS",IF(COUNTIFS('Exits'!$B$9:$B$608,'Trades'!A80,'Exits'!$G$9:$G$608,-1)&gt;0,"Sprawdź powiązane wyjścia",IF(D80&gt;'Trades'!E80,"Zamknięta ilość przekracza początkową",IF(AND('Trades'!I80="OPEN",D80='Trades'!E80),"OPEN jest sprzeczne z zerową pozostałą ilością",IF('Trades'!I80="OPEN","",IF(O80=0,"Dodaj wyjście w Exits",IF(D80&lt;&gt;'Trades'!E80,"CLOSED wymaga zamknięcia całej ilości",IF(AND('Trades'!J80="NET",NOT(ISNUMBER('Trades'!L80))),"Podaj uzgodnione netto całej pozycji",IF(AND('Trades'!J80="NET",'Trades'!K80&lt;&gt;"YES"),"Potwierdź netto całej pozycji",IF(IF('Trades'!J80="NET",IF('Trades'!M80="",FALSE,IF(NOT(ISNUMBER('Trades'!M80)),TRUE,OR('Trades'!M80&lt;0,'Trades'!M80&gt;1000000000,ROUND('Trades'!M80,2)&lt;&gt;'Trades'!M80))),FALSE),"Kwoty: do 2 miejsc po przecinku; wartość bezwzględna wpisu ≤ 1 000 000 000.",IF(IF('Trades'!J80="NET",IF('Trades'!N80="",FALSE,IF(NOT(ISNUMBER('Trades'!N80)),TRUE,OR('Trades'!N80&lt;0,'Trades'!N80&gt;1000000000,ROUND('Trades'!N80,2)&lt;&gt;'Trades'!N80))),FALSE),"Kwoty: do 2 miejsc po przecinku; wartość bezwzględna wpisu ≤ 1 000 000 000.",IF(IF('Trades'!J80="NET",IF('Trades'!O80="",FALSE,IF(NOT(ISNUMBER('Trades'!O80)),TRUE,OR(ABS('Trades'!O80)&gt;1000000000,ROUND('Trades'!O80,2)&lt;&gt;'Trades'!O80))),FALSE),"Kwoty: do 2 miejsc po przecinku; wartość bezwzględna wpisu ≤ 1 000 000 000.",IF(AND('Trades'!J80="GROSS",NOT(ISNUMBER('Trades'!M80))),"Podaj prowizję, także zero",IF(AND('Trades'!J80="GROSS",'Trades'!M80&lt;0),"Prowizja nie może być ujemna",IF(AND('Trades'!J80="GROSS",NOT(ISNUMBER('Trades'!N80))),"Podaj pozostałe opłaty, także zero",IF(AND('Trades'!J80="GROSS",'Trades'!N80&lt;0),"Opłaty nie mogą być ujemne",IF(AND('Trades'!J80="GROSS",NOT(ISNUMBER('Trades'!O80))),"Podaj finansowanie ze znakiem, także zero",IF(AND('Trades'!J80="GROSS",NOT(ISNUMBER(F80))),"Podaj P&amp;L brutto każdego wyjścia",IF(IF('Trades'!J80="NET",OR(ABS('Trades'!L80)&gt;1000000000,ROUND('Trades'!L80,2)&lt;&gt;'Trades'!L80),FALSE),"Kwoty: do 2 miejsc po przecinku; wartość bezwzględna wpisu ≤ 1 000 000 000.",IF(IF('Trades'!J80="GROSS",OR(ABS('Trades'!M80)&gt;1000000000,ABS('Trades'!N80)&gt;1000000000,ABS('Trades'!O80)&gt;1000000000,ROUND('Trades'!M80,2)&lt;&gt;'Trades'!M80,ROUND('Trades'!N80,2)&lt;&gt;'Trades'!N80,ROUND('Trades'!O80,2)&lt;&gt;'Trades'!O80),FALSE),"Kwoty: do 2 miejsc po przecinku; wartość bezwzględna wpisu ≤ 1 000 000 000.",IF(AND('Trades'!G80&lt;&gt;"",OR(NOT(ISNUMBER('Trades'!G80)),'Trades'!G80&lt;=0)),"Podaj dodatnią cenę lub pozostaw puste",IF(AND('Trades'!H80&lt;&gt;"",OR(NOT(ISNUMBER('Trades'!H80)),'Trades'!H80&lt;=0)),"Podaj dodatnią cenę lub pozostaw puste","")))))))))))))))))))))))))))))))))))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b.d.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b.d.",IF(OR(O80=0,COUNTIFS('Exits'!$B$9:$B$608,'Trades'!A80,'Exits'!$G$9:$G$608,-1)&gt;0),"b.d.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b.d.",IF(AND(O80&gt;0,SUMIFS('Exits'!$J$9:$J$608,'Exits'!$B$9:$B$608,'Trades'!A80)=O80),ROUND(SUMIFS('Exits'!$F$9:$F$608,'Exits'!$B$9:$B$608,'Trades'!A80),2),"b.d.")))</x:f>
      </x:c>
      <x:c r="G80" s="30" t="str">
        <x:f>IF(P80=0,"",IF(K80&lt;&gt;1,"b.d.",IF('Trades'!J80="NET",'Trades'!L80,ROUND(F80-'Trades'!M80-'Trades'!N80+'Trades'!O80,2))))</x:f>
      </x:c>
      <x:c r="H80" s="31" t="str">
        <x:f>IF(P80=0,"",IF(N80=1,G80/'Trades'!P80,"b.d."))</x:f>
      </x:c>
      <x:c r="I80" s="33" t="str">
        <x:f>IF(P80=0,"",IF(K80&lt;&gt;1,"Pozycja niezamknięta",IF(NOT(ISNUMBER('Trades'!P80)),"Brak lub błędne ryzyko: dodatnie, ≤ 1 000 000 000, do 2 miejsc po przecinku.",IF(OR('Trades'!P80&lt;=0,'Trades'!P80&gt;1000000000,ROUND('Trades'!P80,2)&lt;&gt;'Trades'!P80),"Brak lub błędne ryzyko: dodatnie, ≤ 1 000 000 000, do 2 miejsc po przecinku.",IF(AND('Trades'!Q80&lt;&gt;"PRICE",'Trades'!Q80&lt;&gt;"ALL_IN"),"Wybierz PRICE lub ALL_IN",IF('Trades'!Q80&lt;&gt;'Summary'!$K$4,"Wybrano inną podstawę","Zapisane"))))))</x:f>
      </x:c>
      <x:c r="J80" s="33" t="str">
        <x:f>IF(P80=0,"",IF('Summary'!$H$6="Sprawdź daty filtra","Sprawdź daty filtra",IF(L80=1,"Uwzględniona",IF(K80=1,"Poza okresem","Nieuwzględniona"))))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IF(OR(K80&lt;&gt;1,'Summary'!$H$6="Sprawdź daty filtra"),0,IF(AND(OR('Summary'!$B$6="",E80&gt;='Summary'!$B$6),OR('Summary'!$E$6="",E80&lt;'Summary'!$E$6+1)),1,0))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IF(K81=0,"",CHOOSE(K81,"Zamknięta","Otwarta","Niepełna / błędna","Nieobsługiwana"))</x:f>
      </x:c>
      <x:c r="C81" s="33" t="str">
        <x:f>IF(P81=0,"",IF('Trades'!I81="UNSUPPORTED","Dobieranie / odwrócenia nie są obsługiwane",IF('Trades'!A81="","Podaj ID transakcji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: tekst zaczynający się od A–Z, do 64 znaków; bez *, ?, ~, =, &lt; i &gt;. Przykład: T-001.",IF(COUNTIFS('Trades'!$A$9:$A$208,'Trades'!A81)&lt;&gt;1,"ID transakcji się powtarza",IF('Trades'!B81="","Podaj instrument",IF(AND('Trades'!C81&lt;&gt;"LONG",'Trades'!C81&lt;&gt;"SHORT"),"Wybierz LONG lub SHORT",IF(NOT(ISNUMBER('Trades'!D81)),"Podaj prawidłowy czas otwarcia",IF(OR('Trades'!D81&lt;1,'Trades'!D81&gt;2958465),"Podaj prawidłowy czas otwarcia",IF(NOT(ISNUMBER('Trades'!E81)),"Podaj dodatnią początkową ilość",IF(OR('Trades'!E81&lt;=0,'Trades'!E81&gt;1000000,ROUND('Trades'!E81,8)&lt;&gt;'Trades'!E81),"Podaj dodatnią początkową ilość",IF('Trades'!F81="","Podaj jednostkę ilości",IF(AND('Trades'!I81&lt;&gt;"OPEN",'Trades'!I81&lt;&gt;"CLOSED"),"Wybierz OPEN lub CLOSED",IF(AND('Trades'!J81&lt;&gt;"NET",'Trades'!J81&lt;&gt;"GROSS"),"Wybierz NET lub GROSS",IF(COUNTIFS('Exits'!$B$9:$B$608,'Trades'!A81,'Exits'!$G$9:$G$608,-1)&gt;0,"Sprawdź powiązane wyjścia",IF(D81&gt;'Trades'!E81,"Zamknięta ilość przekracza początkową",IF(AND('Trades'!I81="OPEN",D81='Trades'!E81),"OPEN jest sprzeczne z zerową pozostałą ilością",IF('Trades'!I81="OPEN","",IF(O81=0,"Dodaj wyjście w Exits",IF(D81&lt;&gt;'Trades'!E81,"CLOSED wymaga zamknięcia całej ilości",IF(AND('Trades'!J81="NET",NOT(ISNUMBER('Trades'!L81))),"Podaj uzgodnione netto całej pozycji",IF(AND('Trades'!J81="NET",'Trades'!K81&lt;&gt;"YES"),"Potwierdź netto całej pozycji",IF(IF('Trades'!J81="NET",IF('Trades'!M81="",FALSE,IF(NOT(ISNUMBER('Trades'!M81)),TRUE,OR('Trades'!M81&lt;0,'Trades'!M81&gt;1000000000,ROUND('Trades'!M81,2)&lt;&gt;'Trades'!M81))),FALSE),"Kwoty: do 2 miejsc po przecinku; wartość bezwzględna wpisu ≤ 1 000 000 000.",IF(IF('Trades'!J81="NET",IF('Trades'!N81="",FALSE,IF(NOT(ISNUMBER('Trades'!N81)),TRUE,OR('Trades'!N81&lt;0,'Trades'!N81&gt;1000000000,ROUND('Trades'!N81,2)&lt;&gt;'Trades'!N81))),FALSE),"Kwoty: do 2 miejsc po przecinku; wartość bezwzględna wpisu ≤ 1 000 000 000.",IF(IF('Trades'!J81="NET",IF('Trades'!O81="",FALSE,IF(NOT(ISNUMBER('Trades'!O81)),TRUE,OR(ABS('Trades'!O81)&gt;1000000000,ROUND('Trades'!O81,2)&lt;&gt;'Trades'!O81))),FALSE),"Kwoty: do 2 miejsc po przecinku; wartość bezwzględna wpisu ≤ 1 000 000 000.",IF(AND('Trades'!J81="GROSS",NOT(ISNUMBER('Trades'!M81))),"Podaj prowizję, także zero",IF(AND('Trades'!J81="GROSS",'Trades'!M81&lt;0),"Prowizja nie może być ujemna",IF(AND('Trades'!J81="GROSS",NOT(ISNUMBER('Trades'!N81))),"Podaj pozostałe opłaty, także zero",IF(AND('Trades'!J81="GROSS",'Trades'!N81&lt;0),"Opłaty nie mogą być ujemne",IF(AND('Trades'!J81="GROSS",NOT(ISNUMBER('Trades'!O81))),"Podaj finansowanie ze znakiem, także zero",IF(AND('Trades'!J81="GROSS",NOT(ISNUMBER(F81))),"Podaj P&amp;L brutto każdego wyjścia",IF(IF('Trades'!J81="NET",OR(ABS('Trades'!L81)&gt;1000000000,ROUND('Trades'!L81,2)&lt;&gt;'Trades'!L81),FALSE),"Kwoty: do 2 miejsc po przecinku; wartość bezwzględna wpisu ≤ 1 000 000 000.",IF(IF('Trades'!J81="GROSS",OR(ABS('Trades'!M81)&gt;1000000000,ABS('Trades'!N81)&gt;1000000000,ABS('Trades'!O81)&gt;1000000000,ROUND('Trades'!M81,2)&lt;&gt;'Trades'!M81,ROUND('Trades'!N81,2)&lt;&gt;'Trades'!N81,ROUND('Trades'!O81,2)&lt;&gt;'Trades'!O81),FALSE),"Kwoty: do 2 miejsc po przecinku; wartość bezwzględna wpisu ≤ 1 000 000 000.",IF(AND('Trades'!G81&lt;&gt;"",OR(NOT(ISNUMBER('Trades'!G81)),'Trades'!G81&lt;=0)),"Podaj dodatnią cenę lub pozostaw puste",IF(AND('Trades'!H81&lt;&gt;"",OR(NOT(ISNUMBER('Trades'!H81)),'Trades'!H81&lt;=0)),"Podaj dodatnią cenę lub pozostaw puste","")))))))))))))))))))))))))))))))))))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b.d.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b.d.",IF(OR(O81=0,COUNTIFS('Exits'!$B$9:$B$608,'Trades'!A81,'Exits'!$G$9:$G$608,-1)&gt;0),"b.d.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b.d.",IF(AND(O81&gt;0,SUMIFS('Exits'!$J$9:$J$608,'Exits'!$B$9:$B$608,'Trades'!A81)=O81),ROUND(SUMIFS('Exits'!$F$9:$F$608,'Exits'!$B$9:$B$608,'Trades'!A81),2),"b.d.")))</x:f>
      </x:c>
      <x:c r="G81" s="30" t="str">
        <x:f>IF(P81=0,"",IF(K81&lt;&gt;1,"b.d.",IF('Trades'!J81="NET",'Trades'!L81,ROUND(F81-'Trades'!M81-'Trades'!N81+'Trades'!O81,2))))</x:f>
      </x:c>
      <x:c r="H81" s="31" t="str">
        <x:f>IF(P81=0,"",IF(N81=1,G81/'Trades'!P81,"b.d."))</x:f>
      </x:c>
      <x:c r="I81" s="33" t="str">
        <x:f>IF(P81=0,"",IF(K81&lt;&gt;1,"Pozycja niezamknięta",IF(NOT(ISNUMBER('Trades'!P81)),"Brak lub błędne ryzyko: dodatnie, ≤ 1 000 000 000, do 2 miejsc po przecinku.",IF(OR('Trades'!P81&lt;=0,'Trades'!P81&gt;1000000000,ROUND('Trades'!P81,2)&lt;&gt;'Trades'!P81),"Brak lub błędne ryzyko: dodatnie, ≤ 1 000 000 000, do 2 miejsc po przecinku.",IF(AND('Trades'!Q81&lt;&gt;"PRICE",'Trades'!Q81&lt;&gt;"ALL_IN"),"Wybierz PRICE lub ALL_IN",IF('Trades'!Q81&lt;&gt;'Summary'!$K$4,"Wybrano inną podstawę","Zapisane"))))))</x:f>
      </x:c>
      <x:c r="J81" s="33" t="str">
        <x:f>IF(P81=0,"",IF('Summary'!$H$6="Sprawdź daty filtra","Sprawdź daty filtra",IF(L81=1,"Uwzględniona",IF(K81=1,"Poza okresem","Nieuwzględniona"))))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IF(OR(K81&lt;&gt;1,'Summary'!$H$6="Sprawdź daty filtra"),0,IF(AND(OR('Summary'!$B$6="",E81&gt;='Summary'!$B$6),OR('Summary'!$E$6="",E81&lt;'Summary'!$E$6+1)),1,0))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IF(K82=0,"",CHOOSE(K82,"Zamknięta","Otwarta","Niepełna / błędna","Nieobsługiwana"))</x:f>
      </x:c>
      <x:c r="C82" s="33" t="str">
        <x:f>IF(P82=0,"",IF('Trades'!I82="UNSUPPORTED","Dobieranie / odwrócenia nie są obsługiwane",IF('Trades'!A82="","Podaj ID transakcji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: tekst zaczynający się od A–Z, do 64 znaków; bez *, ?, ~, =, &lt; i &gt;. Przykład: T-001.",IF(COUNTIFS('Trades'!$A$9:$A$208,'Trades'!A82)&lt;&gt;1,"ID transakcji się powtarza",IF('Trades'!B82="","Podaj instrument",IF(AND('Trades'!C82&lt;&gt;"LONG",'Trades'!C82&lt;&gt;"SHORT"),"Wybierz LONG lub SHORT",IF(NOT(ISNUMBER('Trades'!D82)),"Podaj prawidłowy czas otwarcia",IF(OR('Trades'!D82&lt;1,'Trades'!D82&gt;2958465),"Podaj prawidłowy czas otwarcia",IF(NOT(ISNUMBER('Trades'!E82)),"Podaj dodatnią początkową ilość",IF(OR('Trades'!E82&lt;=0,'Trades'!E82&gt;1000000,ROUND('Trades'!E82,8)&lt;&gt;'Trades'!E82),"Podaj dodatnią początkową ilość",IF('Trades'!F82="","Podaj jednostkę ilości",IF(AND('Trades'!I82&lt;&gt;"OPEN",'Trades'!I82&lt;&gt;"CLOSED"),"Wybierz OPEN lub CLOSED",IF(AND('Trades'!J82&lt;&gt;"NET",'Trades'!J82&lt;&gt;"GROSS"),"Wybierz NET lub GROSS",IF(COUNTIFS('Exits'!$B$9:$B$608,'Trades'!A82,'Exits'!$G$9:$G$608,-1)&gt;0,"Sprawdź powiązane wyjścia",IF(D82&gt;'Trades'!E82,"Zamknięta ilość przekracza początkową",IF(AND('Trades'!I82="OPEN",D82='Trades'!E82),"OPEN jest sprzeczne z zerową pozostałą ilością",IF('Trades'!I82="OPEN","",IF(O82=0,"Dodaj wyjście w Exits",IF(D82&lt;&gt;'Trades'!E82,"CLOSED wymaga zamknięcia całej ilości",IF(AND('Trades'!J82="NET",NOT(ISNUMBER('Trades'!L82))),"Podaj uzgodnione netto całej pozycji",IF(AND('Trades'!J82="NET",'Trades'!K82&lt;&gt;"YES"),"Potwierdź netto całej pozycji",IF(IF('Trades'!J82="NET",IF('Trades'!M82="",FALSE,IF(NOT(ISNUMBER('Trades'!M82)),TRUE,OR('Trades'!M82&lt;0,'Trades'!M82&gt;1000000000,ROUND('Trades'!M82,2)&lt;&gt;'Trades'!M82))),FALSE),"Kwoty: do 2 miejsc po przecinku; wartość bezwzględna wpisu ≤ 1 000 000 000.",IF(IF('Trades'!J82="NET",IF('Trades'!N82="",FALSE,IF(NOT(ISNUMBER('Trades'!N82)),TRUE,OR('Trades'!N82&lt;0,'Trades'!N82&gt;1000000000,ROUND('Trades'!N82,2)&lt;&gt;'Trades'!N82))),FALSE),"Kwoty: do 2 miejsc po przecinku; wartość bezwzględna wpisu ≤ 1 000 000 000.",IF(IF('Trades'!J82="NET",IF('Trades'!O82="",FALSE,IF(NOT(ISNUMBER('Trades'!O82)),TRUE,OR(ABS('Trades'!O82)&gt;1000000000,ROUND('Trades'!O82,2)&lt;&gt;'Trades'!O82))),FALSE),"Kwoty: do 2 miejsc po przecinku; wartość bezwzględna wpisu ≤ 1 000 000 000.",IF(AND('Trades'!J82="GROSS",NOT(ISNUMBER('Trades'!M82))),"Podaj prowizję, także zero",IF(AND('Trades'!J82="GROSS",'Trades'!M82&lt;0),"Prowizja nie może być ujemna",IF(AND('Trades'!J82="GROSS",NOT(ISNUMBER('Trades'!N82))),"Podaj pozostałe opłaty, także zero",IF(AND('Trades'!J82="GROSS",'Trades'!N82&lt;0),"Opłaty nie mogą być ujemne",IF(AND('Trades'!J82="GROSS",NOT(ISNUMBER('Trades'!O82))),"Podaj finansowanie ze znakiem, także zero",IF(AND('Trades'!J82="GROSS",NOT(ISNUMBER(F82))),"Podaj P&amp;L brutto każdego wyjścia",IF(IF('Trades'!J82="NET",OR(ABS('Trades'!L82)&gt;1000000000,ROUND('Trades'!L82,2)&lt;&gt;'Trades'!L82),FALSE),"Kwoty: do 2 miejsc po przecinku; wartość bezwzględna wpisu ≤ 1 000 000 000.",IF(IF('Trades'!J82="GROSS",OR(ABS('Trades'!M82)&gt;1000000000,ABS('Trades'!N82)&gt;1000000000,ABS('Trades'!O82)&gt;1000000000,ROUND('Trades'!M82,2)&lt;&gt;'Trades'!M82,ROUND('Trades'!N82,2)&lt;&gt;'Trades'!N82,ROUND('Trades'!O82,2)&lt;&gt;'Trades'!O82),FALSE),"Kwoty: do 2 miejsc po przecinku; wartość bezwzględna wpisu ≤ 1 000 000 000.",IF(AND('Trades'!G82&lt;&gt;"",OR(NOT(ISNUMBER('Trades'!G82)),'Trades'!G82&lt;=0)),"Podaj dodatnią cenę lub pozostaw puste",IF(AND('Trades'!H82&lt;&gt;"",OR(NOT(ISNUMBER('Trades'!H82)),'Trades'!H82&lt;=0)),"Podaj dodatnią cenę lub pozostaw puste","")))))))))))))))))))))))))))))))))))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b.d.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b.d.",IF(OR(O82=0,COUNTIFS('Exits'!$B$9:$B$608,'Trades'!A82,'Exits'!$G$9:$G$608,-1)&gt;0),"b.d.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b.d.",IF(AND(O82&gt;0,SUMIFS('Exits'!$J$9:$J$608,'Exits'!$B$9:$B$608,'Trades'!A82)=O82),ROUND(SUMIFS('Exits'!$F$9:$F$608,'Exits'!$B$9:$B$608,'Trades'!A82),2),"b.d.")))</x:f>
      </x:c>
      <x:c r="G82" s="30" t="str">
        <x:f>IF(P82=0,"",IF(K82&lt;&gt;1,"b.d.",IF('Trades'!J82="NET",'Trades'!L82,ROUND(F82-'Trades'!M82-'Trades'!N82+'Trades'!O82,2))))</x:f>
      </x:c>
      <x:c r="H82" s="31" t="str">
        <x:f>IF(P82=0,"",IF(N82=1,G82/'Trades'!P82,"b.d."))</x:f>
      </x:c>
      <x:c r="I82" s="33" t="str">
        <x:f>IF(P82=0,"",IF(K82&lt;&gt;1,"Pozycja niezamknięta",IF(NOT(ISNUMBER('Trades'!P82)),"Brak lub błędne ryzyko: dodatnie, ≤ 1 000 000 000, do 2 miejsc po przecinku.",IF(OR('Trades'!P82&lt;=0,'Trades'!P82&gt;1000000000,ROUND('Trades'!P82,2)&lt;&gt;'Trades'!P82),"Brak lub błędne ryzyko: dodatnie, ≤ 1 000 000 000, do 2 miejsc po przecinku.",IF(AND('Trades'!Q82&lt;&gt;"PRICE",'Trades'!Q82&lt;&gt;"ALL_IN"),"Wybierz PRICE lub ALL_IN",IF('Trades'!Q82&lt;&gt;'Summary'!$K$4,"Wybrano inną podstawę","Zapisane"))))))</x:f>
      </x:c>
      <x:c r="J82" s="33" t="str">
        <x:f>IF(P82=0,"",IF('Summary'!$H$6="Sprawdź daty filtra","Sprawdź daty filtra",IF(L82=1,"Uwzględniona",IF(K82=1,"Poza okresem","Nieuwzględniona"))))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IF(OR(K82&lt;&gt;1,'Summary'!$H$6="Sprawdź daty filtra"),0,IF(AND(OR('Summary'!$B$6="",E82&gt;='Summary'!$B$6),OR('Summary'!$E$6="",E82&lt;'Summary'!$E$6+1)),1,0))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IF(K83=0,"",CHOOSE(K83,"Zamknięta","Otwarta","Niepełna / błędna","Nieobsługiwana"))</x:f>
      </x:c>
      <x:c r="C83" s="33" t="str">
        <x:f>IF(P83=0,"",IF('Trades'!I83="UNSUPPORTED","Dobieranie / odwrócenia nie są obsługiwane",IF('Trades'!A83="","Podaj ID transakcji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: tekst zaczynający się od A–Z, do 64 znaków; bez *, ?, ~, =, &lt; i &gt;. Przykład: T-001.",IF(COUNTIFS('Trades'!$A$9:$A$208,'Trades'!A83)&lt;&gt;1,"ID transakcji się powtarza",IF('Trades'!B83="","Podaj instrument",IF(AND('Trades'!C83&lt;&gt;"LONG",'Trades'!C83&lt;&gt;"SHORT"),"Wybierz LONG lub SHORT",IF(NOT(ISNUMBER('Trades'!D83)),"Podaj prawidłowy czas otwarcia",IF(OR('Trades'!D83&lt;1,'Trades'!D83&gt;2958465),"Podaj prawidłowy czas otwarcia",IF(NOT(ISNUMBER('Trades'!E83)),"Podaj dodatnią początkową ilość",IF(OR('Trades'!E83&lt;=0,'Trades'!E83&gt;1000000,ROUND('Trades'!E83,8)&lt;&gt;'Trades'!E83),"Podaj dodatnią początkową ilość",IF('Trades'!F83="","Podaj jednostkę ilości",IF(AND('Trades'!I83&lt;&gt;"OPEN",'Trades'!I83&lt;&gt;"CLOSED"),"Wybierz OPEN lub CLOSED",IF(AND('Trades'!J83&lt;&gt;"NET",'Trades'!J83&lt;&gt;"GROSS"),"Wybierz NET lub GROSS",IF(COUNTIFS('Exits'!$B$9:$B$608,'Trades'!A83,'Exits'!$G$9:$G$608,-1)&gt;0,"Sprawdź powiązane wyjścia",IF(D83&gt;'Trades'!E83,"Zamknięta ilość przekracza początkową",IF(AND('Trades'!I83="OPEN",D83='Trades'!E83),"OPEN jest sprzeczne z zerową pozostałą ilością",IF('Trades'!I83="OPEN","",IF(O83=0,"Dodaj wyjście w Exits",IF(D83&lt;&gt;'Trades'!E83,"CLOSED wymaga zamknięcia całej ilości",IF(AND('Trades'!J83="NET",NOT(ISNUMBER('Trades'!L83))),"Podaj uzgodnione netto całej pozycji",IF(AND('Trades'!J83="NET",'Trades'!K83&lt;&gt;"YES"),"Potwierdź netto całej pozycji",IF(IF('Trades'!J83="NET",IF('Trades'!M83="",FALSE,IF(NOT(ISNUMBER('Trades'!M83)),TRUE,OR('Trades'!M83&lt;0,'Trades'!M83&gt;1000000000,ROUND('Trades'!M83,2)&lt;&gt;'Trades'!M83))),FALSE),"Kwoty: do 2 miejsc po przecinku; wartość bezwzględna wpisu ≤ 1 000 000 000.",IF(IF('Trades'!J83="NET",IF('Trades'!N83="",FALSE,IF(NOT(ISNUMBER('Trades'!N83)),TRUE,OR('Trades'!N83&lt;0,'Trades'!N83&gt;1000000000,ROUND('Trades'!N83,2)&lt;&gt;'Trades'!N83))),FALSE),"Kwoty: do 2 miejsc po przecinku; wartość bezwzględna wpisu ≤ 1 000 000 000.",IF(IF('Trades'!J83="NET",IF('Trades'!O83="",FALSE,IF(NOT(ISNUMBER('Trades'!O83)),TRUE,OR(ABS('Trades'!O83)&gt;1000000000,ROUND('Trades'!O83,2)&lt;&gt;'Trades'!O83))),FALSE),"Kwoty: do 2 miejsc po przecinku; wartość bezwzględna wpisu ≤ 1 000 000 000.",IF(AND('Trades'!J83="GROSS",NOT(ISNUMBER('Trades'!M83))),"Podaj prowizję, także zero",IF(AND('Trades'!J83="GROSS",'Trades'!M83&lt;0),"Prowizja nie może być ujemna",IF(AND('Trades'!J83="GROSS",NOT(ISNUMBER('Trades'!N83))),"Podaj pozostałe opłaty, także zero",IF(AND('Trades'!J83="GROSS",'Trades'!N83&lt;0),"Opłaty nie mogą być ujemne",IF(AND('Trades'!J83="GROSS",NOT(ISNUMBER('Trades'!O83))),"Podaj finansowanie ze znakiem, także zero",IF(AND('Trades'!J83="GROSS",NOT(ISNUMBER(F83))),"Podaj P&amp;L brutto każdego wyjścia",IF(IF('Trades'!J83="NET",OR(ABS('Trades'!L83)&gt;1000000000,ROUND('Trades'!L83,2)&lt;&gt;'Trades'!L83),FALSE),"Kwoty: do 2 miejsc po przecinku; wartość bezwzględna wpisu ≤ 1 000 000 000.",IF(IF('Trades'!J83="GROSS",OR(ABS('Trades'!M83)&gt;1000000000,ABS('Trades'!N83)&gt;1000000000,ABS('Trades'!O83)&gt;1000000000,ROUND('Trades'!M83,2)&lt;&gt;'Trades'!M83,ROUND('Trades'!N83,2)&lt;&gt;'Trades'!N83,ROUND('Trades'!O83,2)&lt;&gt;'Trades'!O83),FALSE),"Kwoty: do 2 miejsc po przecinku; wartość bezwzględna wpisu ≤ 1 000 000 000.",IF(AND('Trades'!G83&lt;&gt;"",OR(NOT(ISNUMBER('Trades'!G83)),'Trades'!G83&lt;=0)),"Podaj dodatnią cenę lub pozostaw puste",IF(AND('Trades'!H83&lt;&gt;"",OR(NOT(ISNUMBER('Trades'!H83)),'Trades'!H83&lt;=0)),"Podaj dodatnią cenę lub pozostaw puste","")))))))))))))))))))))))))))))))))))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b.d.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b.d.",IF(OR(O83=0,COUNTIFS('Exits'!$B$9:$B$608,'Trades'!A83,'Exits'!$G$9:$G$608,-1)&gt;0),"b.d.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b.d.",IF(AND(O83&gt;0,SUMIFS('Exits'!$J$9:$J$608,'Exits'!$B$9:$B$608,'Trades'!A83)=O83),ROUND(SUMIFS('Exits'!$F$9:$F$608,'Exits'!$B$9:$B$608,'Trades'!A83),2),"b.d.")))</x:f>
      </x:c>
      <x:c r="G83" s="30" t="str">
        <x:f>IF(P83=0,"",IF(K83&lt;&gt;1,"b.d.",IF('Trades'!J83="NET",'Trades'!L83,ROUND(F83-'Trades'!M83-'Trades'!N83+'Trades'!O83,2))))</x:f>
      </x:c>
      <x:c r="H83" s="31" t="str">
        <x:f>IF(P83=0,"",IF(N83=1,G83/'Trades'!P83,"b.d."))</x:f>
      </x:c>
      <x:c r="I83" s="33" t="str">
        <x:f>IF(P83=0,"",IF(K83&lt;&gt;1,"Pozycja niezamknięta",IF(NOT(ISNUMBER('Trades'!P83)),"Brak lub błędne ryzyko: dodatnie, ≤ 1 000 000 000, do 2 miejsc po przecinku.",IF(OR('Trades'!P83&lt;=0,'Trades'!P83&gt;1000000000,ROUND('Trades'!P83,2)&lt;&gt;'Trades'!P83),"Brak lub błędne ryzyko: dodatnie, ≤ 1 000 000 000, do 2 miejsc po przecinku.",IF(AND('Trades'!Q83&lt;&gt;"PRICE",'Trades'!Q83&lt;&gt;"ALL_IN"),"Wybierz PRICE lub ALL_IN",IF('Trades'!Q83&lt;&gt;'Summary'!$K$4,"Wybrano inną podstawę","Zapisane"))))))</x:f>
      </x:c>
      <x:c r="J83" s="33" t="str">
        <x:f>IF(P83=0,"",IF('Summary'!$H$6="Sprawdź daty filtra","Sprawdź daty filtra",IF(L83=1,"Uwzględniona",IF(K83=1,"Poza okresem","Nieuwzględniona"))))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IF(OR(K83&lt;&gt;1,'Summary'!$H$6="Sprawdź daty filtra"),0,IF(AND(OR('Summary'!$B$6="",E83&gt;='Summary'!$B$6),OR('Summary'!$E$6="",E83&lt;'Summary'!$E$6+1)),1,0))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IF(K84=0,"",CHOOSE(K84,"Zamknięta","Otwarta","Niepełna / błędna","Nieobsługiwana"))</x:f>
      </x:c>
      <x:c r="C84" s="33" t="str">
        <x:f>IF(P84=0,"",IF('Trades'!I84="UNSUPPORTED","Dobieranie / odwrócenia nie są obsługiwane",IF('Trades'!A84="","Podaj ID transakcji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: tekst zaczynający się od A–Z, do 64 znaków; bez *, ?, ~, =, &lt; i &gt;. Przykład: T-001.",IF(COUNTIFS('Trades'!$A$9:$A$208,'Trades'!A84)&lt;&gt;1,"ID transakcji się powtarza",IF('Trades'!B84="","Podaj instrument",IF(AND('Trades'!C84&lt;&gt;"LONG",'Trades'!C84&lt;&gt;"SHORT"),"Wybierz LONG lub SHORT",IF(NOT(ISNUMBER('Trades'!D84)),"Podaj prawidłowy czas otwarcia",IF(OR('Trades'!D84&lt;1,'Trades'!D84&gt;2958465),"Podaj prawidłowy czas otwarcia",IF(NOT(ISNUMBER('Trades'!E84)),"Podaj dodatnią początkową ilość",IF(OR('Trades'!E84&lt;=0,'Trades'!E84&gt;1000000,ROUND('Trades'!E84,8)&lt;&gt;'Trades'!E84),"Podaj dodatnią początkową ilość",IF('Trades'!F84="","Podaj jednostkę ilości",IF(AND('Trades'!I84&lt;&gt;"OPEN",'Trades'!I84&lt;&gt;"CLOSED"),"Wybierz OPEN lub CLOSED",IF(AND('Trades'!J84&lt;&gt;"NET",'Trades'!J84&lt;&gt;"GROSS"),"Wybierz NET lub GROSS",IF(COUNTIFS('Exits'!$B$9:$B$608,'Trades'!A84,'Exits'!$G$9:$G$608,-1)&gt;0,"Sprawdź powiązane wyjścia",IF(D84&gt;'Trades'!E84,"Zamknięta ilość przekracza początkową",IF(AND('Trades'!I84="OPEN",D84='Trades'!E84),"OPEN jest sprzeczne z zerową pozostałą ilością",IF('Trades'!I84="OPEN","",IF(O84=0,"Dodaj wyjście w Exits",IF(D84&lt;&gt;'Trades'!E84,"CLOSED wymaga zamknięcia całej ilości",IF(AND('Trades'!J84="NET",NOT(ISNUMBER('Trades'!L84))),"Podaj uzgodnione netto całej pozycji",IF(AND('Trades'!J84="NET",'Trades'!K84&lt;&gt;"YES"),"Potwierdź netto całej pozycji",IF(IF('Trades'!J84="NET",IF('Trades'!M84="",FALSE,IF(NOT(ISNUMBER('Trades'!M84)),TRUE,OR('Trades'!M84&lt;0,'Trades'!M84&gt;1000000000,ROUND('Trades'!M84,2)&lt;&gt;'Trades'!M84))),FALSE),"Kwoty: do 2 miejsc po przecinku; wartość bezwzględna wpisu ≤ 1 000 000 000.",IF(IF('Trades'!J84="NET",IF('Trades'!N84="",FALSE,IF(NOT(ISNUMBER('Trades'!N84)),TRUE,OR('Trades'!N84&lt;0,'Trades'!N84&gt;1000000000,ROUND('Trades'!N84,2)&lt;&gt;'Trades'!N84))),FALSE),"Kwoty: do 2 miejsc po przecinku; wartość bezwzględna wpisu ≤ 1 000 000 000.",IF(IF('Trades'!J84="NET",IF('Trades'!O84="",FALSE,IF(NOT(ISNUMBER('Trades'!O84)),TRUE,OR(ABS('Trades'!O84)&gt;1000000000,ROUND('Trades'!O84,2)&lt;&gt;'Trades'!O84))),FALSE),"Kwoty: do 2 miejsc po przecinku; wartość bezwzględna wpisu ≤ 1 000 000 000.",IF(AND('Trades'!J84="GROSS",NOT(ISNUMBER('Trades'!M84))),"Podaj prowizję, także zero",IF(AND('Trades'!J84="GROSS",'Trades'!M84&lt;0),"Prowizja nie może być ujemna",IF(AND('Trades'!J84="GROSS",NOT(ISNUMBER('Trades'!N84))),"Podaj pozostałe opłaty, także zero",IF(AND('Trades'!J84="GROSS",'Trades'!N84&lt;0),"Opłaty nie mogą być ujemne",IF(AND('Trades'!J84="GROSS",NOT(ISNUMBER('Trades'!O84))),"Podaj finansowanie ze znakiem, także zero",IF(AND('Trades'!J84="GROSS",NOT(ISNUMBER(F84))),"Podaj P&amp;L brutto każdego wyjścia",IF(IF('Trades'!J84="NET",OR(ABS('Trades'!L84)&gt;1000000000,ROUND('Trades'!L84,2)&lt;&gt;'Trades'!L84),FALSE),"Kwoty: do 2 miejsc po przecinku; wartość bezwzględna wpisu ≤ 1 000 000 000.",IF(IF('Trades'!J84="GROSS",OR(ABS('Trades'!M84)&gt;1000000000,ABS('Trades'!N84)&gt;1000000000,ABS('Trades'!O84)&gt;1000000000,ROUND('Trades'!M84,2)&lt;&gt;'Trades'!M84,ROUND('Trades'!N84,2)&lt;&gt;'Trades'!N84,ROUND('Trades'!O84,2)&lt;&gt;'Trades'!O84),FALSE),"Kwoty: do 2 miejsc po przecinku; wartość bezwzględna wpisu ≤ 1 000 000 000.",IF(AND('Trades'!G84&lt;&gt;"",OR(NOT(ISNUMBER('Trades'!G84)),'Trades'!G84&lt;=0)),"Podaj dodatnią cenę lub pozostaw puste",IF(AND('Trades'!H84&lt;&gt;"",OR(NOT(ISNUMBER('Trades'!H84)),'Trades'!H84&lt;=0)),"Podaj dodatnią cenę lub pozostaw puste","")))))))))))))))))))))))))))))))))))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b.d.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b.d.",IF(OR(O84=0,COUNTIFS('Exits'!$B$9:$B$608,'Trades'!A84,'Exits'!$G$9:$G$608,-1)&gt;0),"b.d.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b.d.",IF(AND(O84&gt;0,SUMIFS('Exits'!$J$9:$J$608,'Exits'!$B$9:$B$608,'Trades'!A84)=O84),ROUND(SUMIFS('Exits'!$F$9:$F$608,'Exits'!$B$9:$B$608,'Trades'!A84),2),"b.d.")))</x:f>
      </x:c>
      <x:c r="G84" s="30" t="str">
        <x:f>IF(P84=0,"",IF(K84&lt;&gt;1,"b.d.",IF('Trades'!J84="NET",'Trades'!L84,ROUND(F84-'Trades'!M84-'Trades'!N84+'Trades'!O84,2))))</x:f>
      </x:c>
      <x:c r="H84" s="31" t="str">
        <x:f>IF(P84=0,"",IF(N84=1,G84/'Trades'!P84,"b.d."))</x:f>
      </x:c>
      <x:c r="I84" s="33" t="str">
        <x:f>IF(P84=0,"",IF(K84&lt;&gt;1,"Pozycja niezamknięta",IF(NOT(ISNUMBER('Trades'!P84)),"Brak lub błędne ryzyko: dodatnie, ≤ 1 000 000 000, do 2 miejsc po przecinku.",IF(OR('Trades'!P84&lt;=0,'Trades'!P84&gt;1000000000,ROUND('Trades'!P84,2)&lt;&gt;'Trades'!P84),"Brak lub błędne ryzyko: dodatnie, ≤ 1 000 000 000, do 2 miejsc po przecinku.",IF(AND('Trades'!Q84&lt;&gt;"PRICE",'Trades'!Q84&lt;&gt;"ALL_IN"),"Wybierz PRICE lub ALL_IN",IF('Trades'!Q84&lt;&gt;'Summary'!$K$4,"Wybrano inną podstawę","Zapisane"))))))</x:f>
      </x:c>
      <x:c r="J84" s="33" t="str">
        <x:f>IF(P84=0,"",IF('Summary'!$H$6="Sprawdź daty filtra","Sprawdź daty filtra",IF(L84=1,"Uwzględniona",IF(K84=1,"Poza okresem","Nieuwzględniona"))))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IF(OR(K84&lt;&gt;1,'Summary'!$H$6="Sprawdź daty filtra"),0,IF(AND(OR('Summary'!$B$6="",E84&gt;='Summary'!$B$6),OR('Summary'!$E$6="",E84&lt;'Summary'!$E$6+1)),1,0))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IF(K85=0,"",CHOOSE(K85,"Zamknięta","Otwarta","Niepełna / błędna","Nieobsługiwana"))</x:f>
      </x:c>
      <x:c r="C85" s="33" t="str">
        <x:f>IF(P85=0,"",IF('Trades'!I85="UNSUPPORTED","Dobieranie / odwrócenia nie są obsługiwane",IF('Trades'!A85="","Podaj ID transakcji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: tekst zaczynający się od A–Z, do 64 znaków; bez *, ?, ~, =, &lt; i &gt;. Przykład: T-001.",IF(COUNTIFS('Trades'!$A$9:$A$208,'Trades'!A85)&lt;&gt;1,"ID transakcji się powtarza",IF('Trades'!B85="","Podaj instrument",IF(AND('Trades'!C85&lt;&gt;"LONG",'Trades'!C85&lt;&gt;"SHORT"),"Wybierz LONG lub SHORT",IF(NOT(ISNUMBER('Trades'!D85)),"Podaj prawidłowy czas otwarcia",IF(OR('Trades'!D85&lt;1,'Trades'!D85&gt;2958465),"Podaj prawidłowy czas otwarcia",IF(NOT(ISNUMBER('Trades'!E85)),"Podaj dodatnią początkową ilość",IF(OR('Trades'!E85&lt;=0,'Trades'!E85&gt;1000000,ROUND('Trades'!E85,8)&lt;&gt;'Trades'!E85),"Podaj dodatnią początkową ilość",IF('Trades'!F85="","Podaj jednostkę ilości",IF(AND('Trades'!I85&lt;&gt;"OPEN",'Trades'!I85&lt;&gt;"CLOSED"),"Wybierz OPEN lub CLOSED",IF(AND('Trades'!J85&lt;&gt;"NET",'Trades'!J85&lt;&gt;"GROSS"),"Wybierz NET lub GROSS",IF(COUNTIFS('Exits'!$B$9:$B$608,'Trades'!A85,'Exits'!$G$9:$G$608,-1)&gt;0,"Sprawdź powiązane wyjścia",IF(D85&gt;'Trades'!E85,"Zamknięta ilość przekracza początkową",IF(AND('Trades'!I85="OPEN",D85='Trades'!E85),"OPEN jest sprzeczne z zerową pozostałą ilością",IF('Trades'!I85="OPEN","",IF(O85=0,"Dodaj wyjście w Exits",IF(D85&lt;&gt;'Trades'!E85,"CLOSED wymaga zamknięcia całej ilości",IF(AND('Trades'!J85="NET",NOT(ISNUMBER('Trades'!L85))),"Podaj uzgodnione netto całej pozycji",IF(AND('Trades'!J85="NET",'Trades'!K85&lt;&gt;"YES"),"Potwierdź netto całej pozycji",IF(IF('Trades'!J85="NET",IF('Trades'!M85="",FALSE,IF(NOT(ISNUMBER('Trades'!M85)),TRUE,OR('Trades'!M85&lt;0,'Trades'!M85&gt;1000000000,ROUND('Trades'!M85,2)&lt;&gt;'Trades'!M85))),FALSE),"Kwoty: do 2 miejsc po przecinku; wartość bezwzględna wpisu ≤ 1 000 000 000.",IF(IF('Trades'!J85="NET",IF('Trades'!N85="",FALSE,IF(NOT(ISNUMBER('Trades'!N85)),TRUE,OR('Trades'!N85&lt;0,'Trades'!N85&gt;1000000000,ROUND('Trades'!N85,2)&lt;&gt;'Trades'!N85))),FALSE),"Kwoty: do 2 miejsc po przecinku; wartość bezwzględna wpisu ≤ 1 000 000 000.",IF(IF('Trades'!J85="NET",IF('Trades'!O85="",FALSE,IF(NOT(ISNUMBER('Trades'!O85)),TRUE,OR(ABS('Trades'!O85)&gt;1000000000,ROUND('Trades'!O85,2)&lt;&gt;'Trades'!O85))),FALSE),"Kwoty: do 2 miejsc po przecinku; wartość bezwzględna wpisu ≤ 1 000 000 000.",IF(AND('Trades'!J85="GROSS",NOT(ISNUMBER('Trades'!M85))),"Podaj prowizję, także zero",IF(AND('Trades'!J85="GROSS",'Trades'!M85&lt;0),"Prowizja nie może być ujemna",IF(AND('Trades'!J85="GROSS",NOT(ISNUMBER('Trades'!N85))),"Podaj pozostałe opłaty, także zero",IF(AND('Trades'!J85="GROSS",'Trades'!N85&lt;0),"Opłaty nie mogą być ujemne",IF(AND('Trades'!J85="GROSS",NOT(ISNUMBER('Trades'!O85))),"Podaj finansowanie ze znakiem, także zero",IF(AND('Trades'!J85="GROSS",NOT(ISNUMBER(F85))),"Podaj P&amp;L brutto każdego wyjścia",IF(IF('Trades'!J85="NET",OR(ABS('Trades'!L85)&gt;1000000000,ROUND('Trades'!L85,2)&lt;&gt;'Trades'!L85),FALSE),"Kwoty: do 2 miejsc po przecinku; wartość bezwzględna wpisu ≤ 1 000 000 000.",IF(IF('Trades'!J85="GROSS",OR(ABS('Trades'!M85)&gt;1000000000,ABS('Trades'!N85)&gt;1000000000,ABS('Trades'!O85)&gt;1000000000,ROUND('Trades'!M85,2)&lt;&gt;'Trades'!M85,ROUND('Trades'!N85,2)&lt;&gt;'Trades'!N85,ROUND('Trades'!O85,2)&lt;&gt;'Trades'!O85),FALSE),"Kwoty: do 2 miejsc po przecinku; wartość bezwzględna wpisu ≤ 1 000 000 000.",IF(AND('Trades'!G85&lt;&gt;"",OR(NOT(ISNUMBER('Trades'!G85)),'Trades'!G85&lt;=0)),"Podaj dodatnią cenę lub pozostaw puste",IF(AND('Trades'!H85&lt;&gt;"",OR(NOT(ISNUMBER('Trades'!H85)),'Trades'!H85&lt;=0)),"Podaj dodatnią cenę lub pozostaw puste","")))))))))))))))))))))))))))))))))))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b.d.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b.d.",IF(OR(O85=0,COUNTIFS('Exits'!$B$9:$B$608,'Trades'!A85,'Exits'!$G$9:$G$608,-1)&gt;0),"b.d.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b.d.",IF(AND(O85&gt;0,SUMIFS('Exits'!$J$9:$J$608,'Exits'!$B$9:$B$608,'Trades'!A85)=O85),ROUND(SUMIFS('Exits'!$F$9:$F$608,'Exits'!$B$9:$B$608,'Trades'!A85),2),"b.d.")))</x:f>
      </x:c>
      <x:c r="G85" s="30" t="str">
        <x:f>IF(P85=0,"",IF(K85&lt;&gt;1,"b.d.",IF('Trades'!J85="NET",'Trades'!L85,ROUND(F85-'Trades'!M85-'Trades'!N85+'Trades'!O85,2))))</x:f>
      </x:c>
      <x:c r="H85" s="31" t="str">
        <x:f>IF(P85=0,"",IF(N85=1,G85/'Trades'!P85,"b.d."))</x:f>
      </x:c>
      <x:c r="I85" s="33" t="str">
        <x:f>IF(P85=0,"",IF(K85&lt;&gt;1,"Pozycja niezamknięta",IF(NOT(ISNUMBER('Trades'!P85)),"Brak lub błędne ryzyko: dodatnie, ≤ 1 000 000 000, do 2 miejsc po przecinku.",IF(OR('Trades'!P85&lt;=0,'Trades'!P85&gt;1000000000,ROUND('Trades'!P85,2)&lt;&gt;'Trades'!P85),"Brak lub błędne ryzyko: dodatnie, ≤ 1 000 000 000, do 2 miejsc po przecinku.",IF(AND('Trades'!Q85&lt;&gt;"PRICE",'Trades'!Q85&lt;&gt;"ALL_IN"),"Wybierz PRICE lub ALL_IN",IF('Trades'!Q85&lt;&gt;'Summary'!$K$4,"Wybrano inną podstawę","Zapisane"))))))</x:f>
      </x:c>
      <x:c r="J85" s="33" t="str">
        <x:f>IF(P85=0,"",IF('Summary'!$H$6="Sprawdź daty filtra","Sprawdź daty filtra",IF(L85=1,"Uwzględniona",IF(K85=1,"Poza okresem","Nieuwzględniona"))))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IF(OR(K85&lt;&gt;1,'Summary'!$H$6="Sprawdź daty filtra"),0,IF(AND(OR('Summary'!$B$6="",E85&gt;='Summary'!$B$6),OR('Summary'!$E$6="",E85&lt;'Summary'!$E$6+1)),1,0))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IF(K86=0,"",CHOOSE(K86,"Zamknięta","Otwarta","Niepełna / błędna","Nieobsługiwana"))</x:f>
      </x:c>
      <x:c r="C86" s="33" t="str">
        <x:f>IF(P86=0,"",IF('Trades'!I86="UNSUPPORTED","Dobieranie / odwrócenia nie są obsługiwane",IF('Trades'!A86="","Podaj ID transakcji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: tekst zaczynający się od A–Z, do 64 znaków; bez *, ?, ~, =, &lt; i &gt;. Przykład: T-001.",IF(COUNTIFS('Trades'!$A$9:$A$208,'Trades'!A86)&lt;&gt;1,"ID transakcji się powtarza",IF('Trades'!B86="","Podaj instrument",IF(AND('Trades'!C86&lt;&gt;"LONG",'Trades'!C86&lt;&gt;"SHORT"),"Wybierz LONG lub SHORT",IF(NOT(ISNUMBER('Trades'!D86)),"Podaj prawidłowy czas otwarcia",IF(OR('Trades'!D86&lt;1,'Trades'!D86&gt;2958465),"Podaj prawidłowy czas otwarcia",IF(NOT(ISNUMBER('Trades'!E86)),"Podaj dodatnią początkową ilość",IF(OR('Trades'!E86&lt;=0,'Trades'!E86&gt;1000000,ROUND('Trades'!E86,8)&lt;&gt;'Trades'!E86),"Podaj dodatnią początkową ilość",IF('Trades'!F86="","Podaj jednostkę ilości",IF(AND('Trades'!I86&lt;&gt;"OPEN",'Trades'!I86&lt;&gt;"CLOSED"),"Wybierz OPEN lub CLOSED",IF(AND('Trades'!J86&lt;&gt;"NET",'Trades'!J86&lt;&gt;"GROSS"),"Wybierz NET lub GROSS",IF(COUNTIFS('Exits'!$B$9:$B$608,'Trades'!A86,'Exits'!$G$9:$G$608,-1)&gt;0,"Sprawdź powiązane wyjścia",IF(D86&gt;'Trades'!E86,"Zamknięta ilość przekracza początkową",IF(AND('Trades'!I86="OPEN",D86='Trades'!E86),"OPEN jest sprzeczne z zerową pozostałą ilością",IF('Trades'!I86="OPEN","",IF(O86=0,"Dodaj wyjście w Exits",IF(D86&lt;&gt;'Trades'!E86,"CLOSED wymaga zamknięcia całej ilości",IF(AND('Trades'!J86="NET",NOT(ISNUMBER('Trades'!L86))),"Podaj uzgodnione netto całej pozycji",IF(AND('Trades'!J86="NET",'Trades'!K86&lt;&gt;"YES"),"Potwierdź netto całej pozycji",IF(IF('Trades'!J86="NET",IF('Trades'!M86="",FALSE,IF(NOT(ISNUMBER('Trades'!M86)),TRUE,OR('Trades'!M86&lt;0,'Trades'!M86&gt;1000000000,ROUND('Trades'!M86,2)&lt;&gt;'Trades'!M86))),FALSE),"Kwoty: do 2 miejsc po przecinku; wartość bezwzględna wpisu ≤ 1 000 000 000.",IF(IF('Trades'!J86="NET",IF('Trades'!N86="",FALSE,IF(NOT(ISNUMBER('Trades'!N86)),TRUE,OR('Trades'!N86&lt;0,'Trades'!N86&gt;1000000000,ROUND('Trades'!N86,2)&lt;&gt;'Trades'!N86))),FALSE),"Kwoty: do 2 miejsc po przecinku; wartość bezwzględna wpisu ≤ 1 000 000 000.",IF(IF('Trades'!J86="NET",IF('Trades'!O86="",FALSE,IF(NOT(ISNUMBER('Trades'!O86)),TRUE,OR(ABS('Trades'!O86)&gt;1000000000,ROUND('Trades'!O86,2)&lt;&gt;'Trades'!O86))),FALSE),"Kwoty: do 2 miejsc po przecinku; wartość bezwzględna wpisu ≤ 1 000 000 000.",IF(AND('Trades'!J86="GROSS",NOT(ISNUMBER('Trades'!M86))),"Podaj prowizję, także zero",IF(AND('Trades'!J86="GROSS",'Trades'!M86&lt;0),"Prowizja nie może być ujemna",IF(AND('Trades'!J86="GROSS",NOT(ISNUMBER('Trades'!N86))),"Podaj pozostałe opłaty, także zero",IF(AND('Trades'!J86="GROSS",'Trades'!N86&lt;0),"Opłaty nie mogą być ujemne",IF(AND('Trades'!J86="GROSS",NOT(ISNUMBER('Trades'!O86))),"Podaj finansowanie ze znakiem, także zero",IF(AND('Trades'!J86="GROSS",NOT(ISNUMBER(F86))),"Podaj P&amp;L brutto każdego wyjścia",IF(IF('Trades'!J86="NET",OR(ABS('Trades'!L86)&gt;1000000000,ROUND('Trades'!L86,2)&lt;&gt;'Trades'!L86),FALSE),"Kwoty: do 2 miejsc po przecinku; wartość bezwzględna wpisu ≤ 1 000 000 000.",IF(IF('Trades'!J86="GROSS",OR(ABS('Trades'!M86)&gt;1000000000,ABS('Trades'!N86)&gt;1000000000,ABS('Trades'!O86)&gt;1000000000,ROUND('Trades'!M86,2)&lt;&gt;'Trades'!M86,ROUND('Trades'!N86,2)&lt;&gt;'Trades'!N86,ROUND('Trades'!O86,2)&lt;&gt;'Trades'!O86),FALSE),"Kwoty: do 2 miejsc po przecinku; wartość bezwzględna wpisu ≤ 1 000 000 000.",IF(AND('Trades'!G86&lt;&gt;"",OR(NOT(ISNUMBER('Trades'!G86)),'Trades'!G86&lt;=0)),"Podaj dodatnią cenę lub pozostaw puste",IF(AND('Trades'!H86&lt;&gt;"",OR(NOT(ISNUMBER('Trades'!H86)),'Trades'!H86&lt;=0)),"Podaj dodatnią cenę lub pozostaw puste","")))))))))))))))))))))))))))))))))))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b.d.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b.d.",IF(OR(O86=0,COUNTIFS('Exits'!$B$9:$B$608,'Trades'!A86,'Exits'!$G$9:$G$608,-1)&gt;0),"b.d.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b.d.",IF(AND(O86&gt;0,SUMIFS('Exits'!$J$9:$J$608,'Exits'!$B$9:$B$608,'Trades'!A86)=O86),ROUND(SUMIFS('Exits'!$F$9:$F$608,'Exits'!$B$9:$B$608,'Trades'!A86),2),"b.d.")))</x:f>
      </x:c>
      <x:c r="G86" s="30" t="str">
        <x:f>IF(P86=0,"",IF(K86&lt;&gt;1,"b.d.",IF('Trades'!J86="NET",'Trades'!L86,ROUND(F86-'Trades'!M86-'Trades'!N86+'Trades'!O86,2))))</x:f>
      </x:c>
      <x:c r="H86" s="31" t="str">
        <x:f>IF(P86=0,"",IF(N86=1,G86/'Trades'!P86,"b.d."))</x:f>
      </x:c>
      <x:c r="I86" s="33" t="str">
        <x:f>IF(P86=0,"",IF(K86&lt;&gt;1,"Pozycja niezamknięta",IF(NOT(ISNUMBER('Trades'!P86)),"Brak lub błędne ryzyko: dodatnie, ≤ 1 000 000 000, do 2 miejsc po przecinku.",IF(OR('Trades'!P86&lt;=0,'Trades'!P86&gt;1000000000,ROUND('Trades'!P86,2)&lt;&gt;'Trades'!P86),"Brak lub błędne ryzyko: dodatnie, ≤ 1 000 000 000, do 2 miejsc po przecinku.",IF(AND('Trades'!Q86&lt;&gt;"PRICE",'Trades'!Q86&lt;&gt;"ALL_IN"),"Wybierz PRICE lub ALL_IN",IF('Trades'!Q86&lt;&gt;'Summary'!$K$4,"Wybrano inną podstawę","Zapisane"))))))</x:f>
      </x:c>
      <x:c r="J86" s="33" t="str">
        <x:f>IF(P86=0,"",IF('Summary'!$H$6="Sprawdź daty filtra","Sprawdź daty filtra",IF(L86=1,"Uwzględniona",IF(K86=1,"Poza okresem","Nieuwzględniona"))))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IF(OR(K86&lt;&gt;1,'Summary'!$H$6="Sprawdź daty filtra"),0,IF(AND(OR('Summary'!$B$6="",E86&gt;='Summary'!$B$6),OR('Summary'!$E$6="",E86&lt;'Summary'!$E$6+1)),1,0))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IF(K87=0,"",CHOOSE(K87,"Zamknięta","Otwarta","Niepełna / błędna","Nieobsługiwana"))</x:f>
      </x:c>
      <x:c r="C87" s="33" t="str">
        <x:f>IF(P87=0,"",IF('Trades'!I87="UNSUPPORTED","Dobieranie / odwrócenia nie są obsługiwane",IF('Trades'!A87="","Podaj ID transakcji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: tekst zaczynający się od A–Z, do 64 znaków; bez *, ?, ~, =, &lt; i &gt;. Przykład: T-001.",IF(COUNTIFS('Trades'!$A$9:$A$208,'Trades'!A87)&lt;&gt;1,"ID transakcji się powtarza",IF('Trades'!B87="","Podaj instrument",IF(AND('Trades'!C87&lt;&gt;"LONG",'Trades'!C87&lt;&gt;"SHORT"),"Wybierz LONG lub SHORT",IF(NOT(ISNUMBER('Trades'!D87)),"Podaj prawidłowy czas otwarcia",IF(OR('Trades'!D87&lt;1,'Trades'!D87&gt;2958465),"Podaj prawidłowy czas otwarcia",IF(NOT(ISNUMBER('Trades'!E87)),"Podaj dodatnią początkową ilość",IF(OR('Trades'!E87&lt;=0,'Trades'!E87&gt;1000000,ROUND('Trades'!E87,8)&lt;&gt;'Trades'!E87),"Podaj dodatnią początkową ilość",IF('Trades'!F87="","Podaj jednostkę ilości",IF(AND('Trades'!I87&lt;&gt;"OPEN",'Trades'!I87&lt;&gt;"CLOSED"),"Wybierz OPEN lub CLOSED",IF(AND('Trades'!J87&lt;&gt;"NET",'Trades'!J87&lt;&gt;"GROSS"),"Wybierz NET lub GROSS",IF(COUNTIFS('Exits'!$B$9:$B$608,'Trades'!A87,'Exits'!$G$9:$G$608,-1)&gt;0,"Sprawdź powiązane wyjścia",IF(D87&gt;'Trades'!E87,"Zamknięta ilość przekracza początkową",IF(AND('Trades'!I87="OPEN",D87='Trades'!E87),"OPEN jest sprzeczne z zerową pozostałą ilością",IF('Trades'!I87="OPEN","",IF(O87=0,"Dodaj wyjście w Exits",IF(D87&lt;&gt;'Trades'!E87,"CLOSED wymaga zamknięcia całej ilości",IF(AND('Trades'!J87="NET",NOT(ISNUMBER('Trades'!L87))),"Podaj uzgodnione netto całej pozycji",IF(AND('Trades'!J87="NET",'Trades'!K87&lt;&gt;"YES"),"Potwierdź netto całej pozycji",IF(IF('Trades'!J87="NET",IF('Trades'!M87="",FALSE,IF(NOT(ISNUMBER('Trades'!M87)),TRUE,OR('Trades'!M87&lt;0,'Trades'!M87&gt;1000000000,ROUND('Trades'!M87,2)&lt;&gt;'Trades'!M87))),FALSE),"Kwoty: do 2 miejsc po przecinku; wartość bezwzględna wpisu ≤ 1 000 000 000.",IF(IF('Trades'!J87="NET",IF('Trades'!N87="",FALSE,IF(NOT(ISNUMBER('Trades'!N87)),TRUE,OR('Trades'!N87&lt;0,'Trades'!N87&gt;1000000000,ROUND('Trades'!N87,2)&lt;&gt;'Trades'!N87))),FALSE),"Kwoty: do 2 miejsc po przecinku; wartość bezwzględna wpisu ≤ 1 000 000 000.",IF(IF('Trades'!J87="NET",IF('Trades'!O87="",FALSE,IF(NOT(ISNUMBER('Trades'!O87)),TRUE,OR(ABS('Trades'!O87)&gt;1000000000,ROUND('Trades'!O87,2)&lt;&gt;'Trades'!O87))),FALSE),"Kwoty: do 2 miejsc po przecinku; wartość bezwzględna wpisu ≤ 1 000 000 000.",IF(AND('Trades'!J87="GROSS",NOT(ISNUMBER('Trades'!M87))),"Podaj prowizję, także zero",IF(AND('Trades'!J87="GROSS",'Trades'!M87&lt;0),"Prowizja nie może być ujemna",IF(AND('Trades'!J87="GROSS",NOT(ISNUMBER('Trades'!N87))),"Podaj pozostałe opłaty, także zero",IF(AND('Trades'!J87="GROSS",'Trades'!N87&lt;0),"Opłaty nie mogą być ujemne",IF(AND('Trades'!J87="GROSS",NOT(ISNUMBER('Trades'!O87))),"Podaj finansowanie ze znakiem, także zero",IF(AND('Trades'!J87="GROSS",NOT(ISNUMBER(F87))),"Podaj P&amp;L brutto każdego wyjścia",IF(IF('Trades'!J87="NET",OR(ABS('Trades'!L87)&gt;1000000000,ROUND('Trades'!L87,2)&lt;&gt;'Trades'!L87),FALSE),"Kwoty: do 2 miejsc po przecinku; wartość bezwzględna wpisu ≤ 1 000 000 000.",IF(IF('Trades'!J87="GROSS",OR(ABS('Trades'!M87)&gt;1000000000,ABS('Trades'!N87)&gt;1000000000,ABS('Trades'!O87)&gt;1000000000,ROUND('Trades'!M87,2)&lt;&gt;'Trades'!M87,ROUND('Trades'!N87,2)&lt;&gt;'Trades'!N87,ROUND('Trades'!O87,2)&lt;&gt;'Trades'!O87),FALSE),"Kwoty: do 2 miejsc po przecinku; wartość bezwzględna wpisu ≤ 1 000 000 000.",IF(AND('Trades'!G87&lt;&gt;"",OR(NOT(ISNUMBER('Trades'!G87)),'Trades'!G87&lt;=0)),"Podaj dodatnią cenę lub pozostaw puste",IF(AND('Trades'!H87&lt;&gt;"",OR(NOT(ISNUMBER('Trades'!H87)),'Trades'!H87&lt;=0)),"Podaj dodatnią cenę lub pozostaw puste","")))))))))))))))))))))))))))))))))))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b.d.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b.d.",IF(OR(O87=0,COUNTIFS('Exits'!$B$9:$B$608,'Trades'!A87,'Exits'!$G$9:$G$608,-1)&gt;0),"b.d.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b.d.",IF(AND(O87&gt;0,SUMIFS('Exits'!$J$9:$J$608,'Exits'!$B$9:$B$608,'Trades'!A87)=O87),ROUND(SUMIFS('Exits'!$F$9:$F$608,'Exits'!$B$9:$B$608,'Trades'!A87),2),"b.d.")))</x:f>
      </x:c>
      <x:c r="G87" s="30" t="str">
        <x:f>IF(P87=0,"",IF(K87&lt;&gt;1,"b.d.",IF('Trades'!J87="NET",'Trades'!L87,ROUND(F87-'Trades'!M87-'Trades'!N87+'Trades'!O87,2))))</x:f>
      </x:c>
      <x:c r="H87" s="31" t="str">
        <x:f>IF(P87=0,"",IF(N87=1,G87/'Trades'!P87,"b.d."))</x:f>
      </x:c>
      <x:c r="I87" s="33" t="str">
        <x:f>IF(P87=0,"",IF(K87&lt;&gt;1,"Pozycja niezamknięta",IF(NOT(ISNUMBER('Trades'!P87)),"Brak lub błędne ryzyko: dodatnie, ≤ 1 000 000 000, do 2 miejsc po przecinku.",IF(OR('Trades'!P87&lt;=0,'Trades'!P87&gt;1000000000,ROUND('Trades'!P87,2)&lt;&gt;'Trades'!P87),"Brak lub błędne ryzyko: dodatnie, ≤ 1 000 000 000, do 2 miejsc po przecinku.",IF(AND('Trades'!Q87&lt;&gt;"PRICE",'Trades'!Q87&lt;&gt;"ALL_IN"),"Wybierz PRICE lub ALL_IN",IF('Trades'!Q87&lt;&gt;'Summary'!$K$4,"Wybrano inną podstawę","Zapisane"))))))</x:f>
      </x:c>
      <x:c r="J87" s="33" t="str">
        <x:f>IF(P87=0,"",IF('Summary'!$H$6="Sprawdź daty filtra","Sprawdź daty filtra",IF(L87=1,"Uwzględniona",IF(K87=1,"Poza okresem","Nieuwzględniona"))))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IF(OR(K87&lt;&gt;1,'Summary'!$H$6="Sprawdź daty filtra"),0,IF(AND(OR('Summary'!$B$6="",E87&gt;='Summary'!$B$6),OR('Summary'!$E$6="",E87&lt;'Summary'!$E$6+1)),1,0))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IF(K88=0,"",CHOOSE(K88,"Zamknięta","Otwarta","Niepełna / błędna","Nieobsługiwana"))</x:f>
      </x:c>
      <x:c r="C88" s="33" t="str">
        <x:f>IF(P88=0,"",IF('Trades'!I88="UNSUPPORTED","Dobieranie / odwrócenia nie są obsługiwane",IF('Trades'!A88="","Podaj ID transakcji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: tekst zaczynający się od A–Z, do 64 znaków; bez *, ?, ~, =, &lt; i &gt;. Przykład: T-001.",IF(COUNTIFS('Trades'!$A$9:$A$208,'Trades'!A88)&lt;&gt;1,"ID transakcji się powtarza",IF('Trades'!B88="","Podaj instrument",IF(AND('Trades'!C88&lt;&gt;"LONG",'Trades'!C88&lt;&gt;"SHORT"),"Wybierz LONG lub SHORT",IF(NOT(ISNUMBER('Trades'!D88)),"Podaj prawidłowy czas otwarcia",IF(OR('Trades'!D88&lt;1,'Trades'!D88&gt;2958465),"Podaj prawidłowy czas otwarcia",IF(NOT(ISNUMBER('Trades'!E88)),"Podaj dodatnią początkową ilość",IF(OR('Trades'!E88&lt;=0,'Trades'!E88&gt;1000000,ROUND('Trades'!E88,8)&lt;&gt;'Trades'!E88),"Podaj dodatnią początkową ilość",IF('Trades'!F88="","Podaj jednostkę ilości",IF(AND('Trades'!I88&lt;&gt;"OPEN",'Trades'!I88&lt;&gt;"CLOSED"),"Wybierz OPEN lub CLOSED",IF(AND('Trades'!J88&lt;&gt;"NET",'Trades'!J88&lt;&gt;"GROSS"),"Wybierz NET lub GROSS",IF(COUNTIFS('Exits'!$B$9:$B$608,'Trades'!A88,'Exits'!$G$9:$G$608,-1)&gt;0,"Sprawdź powiązane wyjścia",IF(D88&gt;'Trades'!E88,"Zamknięta ilość przekracza początkową",IF(AND('Trades'!I88="OPEN",D88='Trades'!E88),"OPEN jest sprzeczne z zerową pozostałą ilością",IF('Trades'!I88="OPEN","",IF(O88=0,"Dodaj wyjście w Exits",IF(D88&lt;&gt;'Trades'!E88,"CLOSED wymaga zamknięcia całej ilości",IF(AND('Trades'!J88="NET",NOT(ISNUMBER('Trades'!L88))),"Podaj uzgodnione netto całej pozycji",IF(AND('Trades'!J88="NET",'Trades'!K88&lt;&gt;"YES"),"Potwierdź netto całej pozycji",IF(IF('Trades'!J88="NET",IF('Trades'!M88="",FALSE,IF(NOT(ISNUMBER('Trades'!M88)),TRUE,OR('Trades'!M88&lt;0,'Trades'!M88&gt;1000000000,ROUND('Trades'!M88,2)&lt;&gt;'Trades'!M88))),FALSE),"Kwoty: do 2 miejsc po przecinku; wartość bezwzględna wpisu ≤ 1 000 000 000.",IF(IF('Trades'!J88="NET",IF('Trades'!N88="",FALSE,IF(NOT(ISNUMBER('Trades'!N88)),TRUE,OR('Trades'!N88&lt;0,'Trades'!N88&gt;1000000000,ROUND('Trades'!N88,2)&lt;&gt;'Trades'!N88))),FALSE),"Kwoty: do 2 miejsc po przecinku; wartość bezwzględna wpisu ≤ 1 000 000 000.",IF(IF('Trades'!J88="NET",IF('Trades'!O88="",FALSE,IF(NOT(ISNUMBER('Trades'!O88)),TRUE,OR(ABS('Trades'!O88)&gt;1000000000,ROUND('Trades'!O88,2)&lt;&gt;'Trades'!O88))),FALSE),"Kwoty: do 2 miejsc po przecinku; wartość bezwzględna wpisu ≤ 1 000 000 000.",IF(AND('Trades'!J88="GROSS",NOT(ISNUMBER('Trades'!M88))),"Podaj prowizję, także zero",IF(AND('Trades'!J88="GROSS",'Trades'!M88&lt;0),"Prowizja nie może być ujemna",IF(AND('Trades'!J88="GROSS",NOT(ISNUMBER('Trades'!N88))),"Podaj pozostałe opłaty, także zero",IF(AND('Trades'!J88="GROSS",'Trades'!N88&lt;0),"Opłaty nie mogą być ujemne",IF(AND('Trades'!J88="GROSS",NOT(ISNUMBER('Trades'!O88))),"Podaj finansowanie ze znakiem, także zero",IF(AND('Trades'!J88="GROSS",NOT(ISNUMBER(F88))),"Podaj P&amp;L brutto każdego wyjścia",IF(IF('Trades'!J88="NET",OR(ABS('Trades'!L88)&gt;1000000000,ROUND('Trades'!L88,2)&lt;&gt;'Trades'!L88),FALSE),"Kwoty: do 2 miejsc po przecinku; wartość bezwzględna wpisu ≤ 1 000 000 000.",IF(IF('Trades'!J88="GROSS",OR(ABS('Trades'!M88)&gt;1000000000,ABS('Trades'!N88)&gt;1000000000,ABS('Trades'!O88)&gt;1000000000,ROUND('Trades'!M88,2)&lt;&gt;'Trades'!M88,ROUND('Trades'!N88,2)&lt;&gt;'Trades'!N88,ROUND('Trades'!O88,2)&lt;&gt;'Trades'!O88),FALSE),"Kwoty: do 2 miejsc po przecinku; wartość bezwzględna wpisu ≤ 1 000 000 000.",IF(AND('Trades'!G88&lt;&gt;"",OR(NOT(ISNUMBER('Trades'!G88)),'Trades'!G88&lt;=0)),"Podaj dodatnią cenę lub pozostaw puste",IF(AND('Trades'!H88&lt;&gt;"",OR(NOT(ISNUMBER('Trades'!H88)),'Trades'!H88&lt;=0)),"Podaj dodatnią cenę lub pozostaw puste","")))))))))))))))))))))))))))))))))))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b.d.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b.d.",IF(OR(O88=0,COUNTIFS('Exits'!$B$9:$B$608,'Trades'!A88,'Exits'!$G$9:$G$608,-1)&gt;0),"b.d.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b.d.",IF(AND(O88&gt;0,SUMIFS('Exits'!$J$9:$J$608,'Exits'!$B$9:$B$608,'Trades'!A88)=O88),ROUND(SUMIFS('Exits'!$F$9:$F$608,'Exits'!$B$9:$B$608,'Trades'!A88),2),"b.d.")))</x:f>
      </x:c>
      <x:c r="G88" s="30" t="str">
        <x:f>IF(P88=0,"",IF(K88&lt;&gt;1,"b.d.",IF('Trades'!J88="NET",'Trades'!L88,ROUND(F88-'Trades'!M88-'Trades'!N88+'Trades'!O88,2))))</x:f>
      </x:c>
      <x:c r="H88" s="31" t="str">
        <x:f>IF(P88=0,"",IF(N88=1,G88/'Trades'!P88,"b.d."))</x:f>
      </x:c>
      <x:c r="I88" s="33" t="str">
        <x:f>IF(P88=0,"",IF(K88&lt;&gt;1,"Pozycja niezamknięta",IF(NOT(ISNUMBER('Trades'!P88)),"Brak lub błędne ryzyko: dodatnie, ≤ 1 000 000 000, do 2 miejsc po przecinku.",IF(OR('Trades'!P88&lt;=0,'Trades'!P88&gt;1000000000,ROUND('Trades'!P88,2)&lt;&gt;'Trades'!P88),"Brak lub błędne ryzyko: dodatnie, ≤ 1 000 000 000, do 2 miejsc po przecinku.",IF(AND('Trades'!Q88&lt;&gt;"PRICE",'Trades'!Q88&lt;&gt;"ALL_IN"),"Wybierz PRICE lub ALL_IN",IF('Trades'!Q88&lt;&gt;'Summary'!$K$4,"Wybrano inną podstawę","Zapisane"))))))</x:f>
      </x:c>
      <x:c r="J88" s="33" t="str">
        <x:f>IF(P88=0,"",IF('Summary'!$H$6="Sprawdź daty filtra","Sprawdź daty filtra",IF(L88=1,"Uwzględniona",IF(K88=1,"Poza okresem","Nieuwzględniona"))))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IF(OR(K88&lt;&gt;1,'Summary'!$H$6="Sprawdź daty filtra"),0,IF(AND(OR('Summary'!$B$6="",E88&gt;='Summary'!$B$6),OR('Summary'!$E$6="",E88&lt;'Summary'!$E$6+1)),1,0))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IF(K89=0,"",CHOOSE(K89,"Zamknięta","Otwarta","Niepełna / błędna","Nieobsługiwana"))</x:f>
      </x:c>
      <x:c r="C89" s="33" t="str">
        <x:f>IF(P89=0,"",IF('Trades'!I89="UNSUPPORTED","Dobieranie / odwrócenia nie są obsługiwane",IF('Trades'!A89="","Podaj ID transakcji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: tekst zaczynający się od A–Z, do 64 znaków; bez *, ?, ~, =, &lt; i &gt;. Przykład: T-001.",IF(COUNTIFS('Trades'!$A$9:$A$208,'Trades'!A89)&lt;&gt;1,"ID transakcji się powtarza",IF('Trades'!B89="","Podaj instrument",IF(AND('Trades'!C89&lt;&gt;"LONG",'Trades'!C89&lt;&gt;"SHORT"),"Wybierz LONG lub SHORT",IF(NOT(ISNUMBER('Trades'!D89)),"Podaj prawidłowy czas otwarcia",IF(OR('Trades'!D89&lt;1,'Trades'!D89&gt;2958465),"Podaj prawidłowy czas otwarcia",IF(NOT(ISNUMBER('Trades'!E89)),"Podaj dodatnią początkową ilość",IF(OR('Trades'!E89&lt;=0,'Trades'!E89&gt;1000000,ROUND('Trades'!E89,8)&lt;&gt;'Trades'!E89),"Podaj dodatnią początkową ilość",IF('Trades'!F89="","Podaj jednostkę ilości",IF(AND('Trades'!I89&lt;&gt;"OPEN",'Trades'!I89&lt;&gt;"CLOSED"),"Wybierz OPEN lub CLOSED",IF(AND('Trades'!J89&lt;&gt;"NET",'Trades'!J89&lt;&gt;"GROSS"),"Wybierz NET lub GROSS",IF(COUNTIFS('Exits'!$B$9:$B$608,'Trades'!A89,'Exits'!$G$9:$G$608,-1)&gt;0,"Sprawdź powiązane wyjścia",IF(D89&gt;'Trades'!E89,"Zamknięta ilość przekracza początkową",IF(AND('Trades'!I89="OPEN",D89='Trades'!E89),"OPEN jest sprzeczne z zerową pozostałą ilością",IF('Trades'!I89="OPEN","",IF(O89=0,"Dodaj wyjście w Exits",IF(D89&lt;&gt;'Trades'!E89,"CLOSED wymaga zamknięcia całej ilości",IF(AND('Trades'!J89="NET",NOT(ISNUMBER('Trades'!L89))),"Podaj uzgodnione netto całej pozycji",IF(AND('Trades'!J89="NET",'Trades'!K89&lt;&gt;"YES"),"Potwierdź netto całej pozycji",IF(IF('Trades'!J89="NET",IF('Trades'!M89="",FALSE,IF(NOT(ISNUMBER('Trades'!M89)),TRUE,OR('Trades'!M89&lt;0,'Trades'!M89&gt;1000000000,ROUND('Trades'!M89,2)&lt;&gt;'Trades'!M89))),FALSE),"Kwoty: do 2 miejsc po przecinku; wartość bezwzględna wpisu ≤ 1 000 000 000.",IF(IF('Trades'!J89="NET",IF('Trades'!N89="",FALSE,IF(NOT(ISNUMBER('Trades'!N89)),TRUE,OR('Trades'!N89&lt;0,'Trades'!N89&gt;1000000000,ROUND('Trades'!N89,2)&lt;&gt;'Trades'!N89))),FALSE),"Kwoty: do 2 miejsc po przecinku; wartość bezwzględna wpisu ≤ 1 000 000 000.",IF(IF('Trades'!J89="NET",IF('Trades'!O89="",FALSE,IF(NOT(ISNUMBER('Trades'!O89)),TRUE,OR(ABS('Trades'!O89)&gt;1000000000,ROUND('Trades'!O89,2)&lt;&gt;'Trades'!O89))),FALSE),"Kwoty: do 2 miejsc po przecinku; wartość bezwzględna wpisu ≤ 1 000 000 000.",IF(AND('Trades'!J89="GROSS",NOT(ISNUMBER('Trades'!M89))),"Podaj prowizję, także zero",IF(AND('Trades'!J89="GROSS",'Trades'!M89&lt;0),"Prowizja nie może być ujemna",IF(AND('Trades'!J89="GROSS",NOT(ISNUMBER('Trades'!N89))),"Podaj pozostałe opłaty, także zero",IF(AND('Trades'!J89="GROSS",'Trades'!N89&lt;0),"Opłaty nie mogą być ujemne",IF(AND('Trades'!J89="GROSS",NOT(ISNUMBER('Trades'!O89))),"Podaj finansowanie ze znakiem, także zero",IF(AND('Trades'!J89="GROSS",NOT(ISNUMBER(F89))),"Podaj P&amp;L brutto każdego wyjścia",IF(IF('Trades'!J89="NET",OR(ABS('Trades'!L89)&gt;1000000000,ROUND('Trades'!L89,2)&lt;&gt;'Trades'!L89),FALSE),"Kwoty: do 2 miejsc po przecinku; wartość bezwzględna wpisu ≤ 1 000 000 000.",IF(IF('Trades'!J89="GROSS",OR(ABS('Trades'!M89)&gt;1000000000,ABS('Trades'!N89)&gt;1000000000,ABS('Trades'!O89)&gt;1000000000,ROUND('Trades'!M89,2)&lt;&gt;'Trades'!M89,ROUND('Trades'!N89,2)&lt;&gt;'Trades'!N89,ROUND('Trades'!O89,2)&lt;&gt;'Trades'!O89),FALSE),"Kwoty: do 2 miejsc po przecinku; wartość bezwzględna wpisu ≤ 1 000 000 000.",IF(AND('Trades'!G89&lt;&gt;"",OR(NOT(ISNUMBER('Trades'!G89)),'Trades'!G89&lt;=0)),"Podaj dodatnią cenę lub pozostaw puste",IF(AND('Trades'!H89&lt;&gt;"",OR(NOT(ISNUMBER('Trades'!H89)),'Trades'!H89&lt;=0)),"Podaj dodatnią cenę lub pozostaw puste","")))))))))))))))))))))))))))))))))))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b.d.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b.d.",IF(OR(O89=0,COUNTIFS('Exits'!$B$9:$B$608,'Trades'!A89,'Exits'!$G$9:$G$608,-1)&gt;0),"b.d.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b.d.",IF(AND(O89&gt;0,SUMIFS('Exits'!$J$9:$J$608,'Exits'!$B$9:$B$608,'Trades'!A89)=O89),ROUND(SUMIFS('Exits'!$F$9:$F$608,'Exits'!$B$9:$B$608,'Trades'!A89),2),"b.d.")))</x:f>
      </x:c>
      <x:c r="G89" s="30" t="str">
        <x:f>IF(P89=0,"",IF(K89&lt;&gt;1,"b.d.",IF('Trades'!J89="NET",'Trades'!L89,ROUND(F89-'Trades'!M89-'Trades'!N89+'Trades'!O89,2))))</x:f>
      </x:c>
      <x:c r="H89" s="31" t="str">
        <x:f>IF(P89=0,"",IF(N89=1,G89/'Trades'!P89,"b.d."))</x:f>
      </x:c>
      <x:c r="I89" s="33" t="str">
        <x:f>IF(P89=0,"",IF(K89&lt;&gt;1,"Pozycja niezamknięta",IF(NOT(ISNUMBER('Trades'!P89)),"Brak lub błędne ryzyko: dodatnie, ≤ 1 000 000 000, do 2 miejsc po przecinku.",IF(OR('Trades'!P89&lt;=0,'Trades'!P89&gt;1000000000,ROUND('Trades'!P89,2)&lt;&gt;'Trades'!P89),"Brak lub błędne ryzyko: dodatnie, ≤ 1 000 000 000, do 2 miejsc po przecinku.",IF(AND('Trades'!Q89&lt;&gt;"PRICE",'Trades'!Q89&lt;&gt;"ALL_IN"),"Wybierz PRICE lub ALL_IN",IF('Trades'!Q89&lt;&gt;'Summary'!$K$4,"Wybrano inną podstawę","Zapisane"))))))</x:f>
      </x:c>
      <x:c r="J89" s="33" t="str">
        <x:f>IF(P89=0,"",IF('Summary'!$H$6="Sprawdź daty filtra","Sprawdź daty filtra",IF(L89=1,"Uwzględniona",IF(K89=1,"Poza okresem","Nieuwzględniona"))))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IF(OR(K89&lt;&gt;1,'Summary'!$H$6="Sprawdź daty filtra"),0,IF(AND(OR('Summary'!$B$6="",E89&gt;='Summary'!$B$6),OR('Summary'!$E$6="",E89&lt;'Summary'!$E$6+1)),1,0))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IF(K90=0,"",CHOOSE(K90,"Zamknięta","Otwarta","Niepełna / błędna","Nieobsługiwana"))</x:f>
      </x:c>
      <x:c r="C90" s="33" t="str">
        <x:f>IF(P90=0,"",IF('Trades'!I90="UNSUPPORTED","Dobieranie / odwrócenia nie są obsługiwane",IF('Trades'!A90="","Podaj ID transakcji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: tekst zaczynający się od A–Z, do 64 znaków; bez *, ?, ~, =, &lt; i &gt;. Przykład: T-001.",IF(COUNTIFS('Trades'!$A$9:$A$208,'Trades'!A90)&lt;&gt;1,"ID transakcji się powtarza",IF('Trades'!B90="","Podaj instrument",IF(AND('Trades'!C90&lt;&gt;"LONG",'Trades'!C90&lt;&gt;"SHORT"),"Wybierz LONG lub SHORT",IF(NOT(ISNUMBER('Trades'!D90)),"Podaj prawidłowy czas otwarcia",IF(OR('Trades'!D90&lt;1,'Trades'!D90&gt;2958465),"Podaj prawidłowy czas otwarcia",IF(NOT(ISNUMBER('Trades'!E90)),"Podaj dodatnią początkową ilość",IF(OR('Trades'!E90&lt;=0,'Trades'!E90&gt;1000000,ROUND('Trades'!E90,8)&lt;&gt;'Trades'!E90),"Podaj dodatnią początkową ilość",IF('Trades'!F90="","Podaj jednostkę ilości",IF(AND('Trades'!I90&lt;&gt;"OPEN",'Trades'!I90&lt;&gt;"CLOSED"),"Wybierz OPEN lub CLOSED",IF(AND('Trades'!J90&lt;&gt;"NET",'Trades'!J90&lt;&gt;"GROSS"),"Wybierz NET lub GROSS",IF(COUNTIFS('Exits'!$B$9:$B$608,'Trades'!A90,'Exits'!$G$9:$G$608,-1)&gt;0,"Sprawdź powiązane wyjścia",IF(D90&gt;'Trades'!E90,"Zamknięta ilość przekracza początkową",IF(AND('Trades'!I90="OPEN",D90='Trades'!E90),"OPEN jest sprzeczne z zerową pozostałą ilością",IF('Trades'!I90="OPEN","",IF(O90=0,"Dodaj wyjście w Exits",IF(D90&lt;&gt;'Trades'!E90,"CLOSED wymaga zamknięcia całej ilości",IF(AND('Trades'!J90="NET",NOT(ISNUMBER('Trades'!L90))),"Podaj uzgodnione netto całej pozycji",IF(AND('Trades'!J90="NET",'Trades'!K90&lt;&gt;"YES"),"Potwierdź netto całej pozycji",IF(IF('Trades'!J90="NET",IF('Trades'!M90="",FALSE,IF(NOT(ISNUMBER('Trades'!M90)),TRUE,OR('Trades'!M90&lt;0,'Trades'!M90&gt;1000000000,ROUND('Trades'!M90,2)&lt;&gt;'Trades'!M90))),FALSE),"Kwoty: do 2 miejsc po przecinku; wartość bezwzględna wpisu ≤ 1 000 000 000.",IF(IF('Trades'!J90="NET",IF('Trades'!N90="",FALSE,IF(NOT(ISNUMBER('Trades'!N90)),TRUE,OR('Trades'!N90&lt;0,'Trades'!N90&gt;1000000000,ROUND('Trades'!N90,2)&lt;&gt;'Trades'!N90))),FALSE),"Kwoty: do 2 miejsc po przecinku; wartość bezwzględna wpisu ≤ 1 000 000 000.",IF(IF('Trades'!J90="NET",IF('Trades'!O90="",FALSE,IF(NOT(ISNUMBER('Trades'!O90)),TRUE,OR(ABS('Trades'!O90)&gt;1000000000,ROUND('Trades'!O90,2)&lt;&gt;'Trades'!O90))),FALSE),"Kwoty: do 2 miejsc po przecinku; wartość bezwzględna wpisu ≤ 1 000 000 000.",IF(AND('Trades'!J90="GROSS",NOT(ISNUMBER('Trades'!M90))),"Podaj prowizję, także zero",IF(AND('Trades'!J90="GROSS",'Trades'!M90&lt;0),"Prowizja nie może być ujemna",IF(AND('Trades'!J90="GROSS",NOT(ISNUMBER('Trades'!N90))),"Podaj pozostałe opłaty, także zero",IF(AND('Trades'!J90="GROSS",'Trades'!N90&lt;0),"Opłaty nie mogą być ujemne",IF(AND('Trades'!J90="GROSS",NOT(ISNUMBER('Trades'!O90))),"Podaj finansowanie ze znakiem, także zero",IF(AND('Trades'!J90="GROSS",NOT(ISNUMBER(F90))),"Podaj P&amp;L brutto każdego wyjścia",IF(IF('Trades'!J90="NET",OR(ABS('Trades'!L90)&gt;1000000000,ROUND('Trades'!L90,2)&lt;&gt;'Trades'!L90),FALSE),"Kwoty: do 2 miejsc po przecinku; wartość bezwzględna wpisu ≤ 1 000 000 000.",IF(IF('Trades'!J90="GROSS",OR(ABS('Trades'!M90)&gt;1000000000,ABS('Trades'!N90)&gt;1000000000,ABS('Trades'!O90)&gt;1000000000,ROUND('Trades'!M90,2)&lt;&gt;'Trades'!M90,ROUND('Trades'!N90,2)&lt;&gt;'Trades'!N90,ROUND('Trades'!O90,2)&lt;&gt;'Trades'!O90),FALSE),"Kwoty: do 2 miejsc po przecinku; wartość bezwzględna wpisu ≤ 1 000 000 000.",IF(AND('Trades'!G90&lt;&gt;"",OR(NOT(ISNUMBER('Trades'!G90)),'Trades'!G90&lt;=0)),"Podaj dodatnią cenę lub pozostaw puste",IF(AND('Trades'!H90&lt;&gt;"",OR(NOT(ISNUMBER('Trades'!H90)),'Trades'!H90&lt;=0)),"Podaj dodatnią cenę lub pozostaw puste","")))))))))))))))))))))))))))))))))))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b.d.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b.d.",IF(OR(O90=0,COUNTIFS('Exits'!$B$9:$B$608,'Trades'!A90,'Exits'!$G$9:$G$608,-1)&gt;0),"b.d.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b.d.",IF(AND(O90&gt;0,SUMIFS('Exits'!$J$9:$J$608,'Exits'!$B$9:$B$608,'Trades'!A90)=O90),ROUND(SUMIFS('Exits'!$F$9:$F$608,'Exits'!$B$9:$B$608,'Trades'!A90),2),"b.d.")))</x:f>
      </x:c>
      <x:c r="G90" s="30" t="str">
        <x:f>IF(P90=0,"",IF(K90&lt;&gt;1,"b.d.",IF('Trades'!J90="NET",'Trades'!L90,ROUND(F90-'Trades'!M90-'Trades'!N90+'Trades'!O90,2))))</x:f>
      </x:c>
      <x:c r="H90" s="31" t="str">
        <x:f>IF(P90=0,"",IF(N90=1,G90/'Trades'!P90,"b.d."))</x:f>
      </x:c>
      <x:c r="I90" s="33" t="str">
        <x:f>IF(P90=0,"",IF(K90&lt;&gt;1,"Pozycja niezamknięta",IF(NOT(ISNUMBER('Trades'!P90)),"Brak lub błędne ryzyko: dodatnie, ≤ 1 000 000 000, do 2 miejsc po przecinku.",IF(OR('Trades'!P90&lt;=0,'Trades'!P90&gt;1000000000,ROUND('Trades'!P90,2)&lt;&gt;'Trades'!P90),"Brak lub błędne ryzyko: dodatnie, ≤ 1 000 000 000, do 2 miejsc po przecinku.",IF(AND('Trades'!Q90&lt;&gt;"PRICE",'Trades'!Q90&lt;&gt;"ALL_IN"),"Wybierz PRICE lub ALL_IN",IF('Trades'!Q90&lt;&gt;'Summary'!$K$4,"Wybrano inną podstawę","Zapisane"))))))</x:f>
      </x:c>
      <x:c r="J90" s="33" t="str">
        <x:f>IF(P90=0,"",IF('Summary'!$H$6="Sprawdź daty filtra","Sprawdź daty filtra",IF(L90=1,"Uwzględniona",IF(K90=1,"Poza okresem","Nieuwzględniona"))))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IF(OR(K90&lt;&gt;1,'Summary'!$H$6="Sprawdź daty filtra"),0,IF(AND(OR('Summary'!$B$6="",E90&gt;='Summary'!$B$6),OR('Summary'!$E$6="",E90&lt;'Summary'!$E$6+1)),1,0))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IF(K91=0,"",CHOOSE(K91,"Zamknięta","Otwarta","Niepełna / błędna","Nieobsługiwana"))</x:f>
      </x:c>
      <x:c r="C91" s="33" t="str">
        <x:f>IF(P91=0,"",IF('Trades'!I91="UNSUPPORTED","Dobieranie / odwrócenia nie są obsługiwane",IF('Trades'!A91="","Podaj ID transakcji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: tekst zaczynający się od A–Z, do 64 znaków; bez *, ?, ~, =, &lt; i &gt;. Przykład: T-001.",IF(COUNTIFS('Trades'!$A$9:$A$208,'Trades'!A91)&lt;&gt;1,"ID transakcji się powtarza",IF('Trades'!B91="","Podaj instrument",IF(AND('Trades'!C91&lt;&gt;"LONG",'Trades'!C91&lt;&gt;"SHORT"),"Wybierz LONG lub SHORT",IF(NOT(ISNUMBER('Trades'!D91)),"Podaj prawidłowy czas otwarcia",IF(OR('Trades'!D91&lt;1,'Trades'!D91&gt;2958465),"Podaj prawidłowy czas otwarcia",IF(NOT(ISNUMBER('Trades'!E91)),"Podaj dodatnią początkową ilość",IF(OR('Trades'!E91&lt;=0,'Trades'!E91&gt;1000000,ROUND('Trades'!E91,8)&lt;&gt;'Trades'!E91),"Podaj dodatnią początkową ilość",IF('Trades'!F91="","Podaj jednostkę ilości",IF(AND('Trades'!I91&lt;&gt;"OPEN",'Trades'!I91&lt;&gt;"CLOSED"),"Wybierz OPEN lub CLOSED",IF(AND('Trades'!J91&lt;&gt;"NET",'Trades'!J91&lt;&gt;"GROSS"),"Wybierz NET lub GROSS",IF(COUNTIFS('Exits'!$B$9:$B$608,'Trades'!A91,'Exits'!$G$9:$G$608,-1)&gt;0,"Sprawdź powiązane wyjścia",IF(D91&gt;'Trades'!E91,"Zamknięta ilość przekracza początkową",IF(AND('Trades'!I91="OPEN",D91='Trades'!E91),"OPEN jest sprzeczne z zerową pozostałą ilością",IF('Trades'!I91="OPEN","",IF(O91=0,"Dodaj wyjście w Exits",IF(D91&lt;&gt;'Trades'!E91,"CLOSED wymaga zamknięcia całej ilości",IF(AND('Trades'!J91="NET",NOT(ISNUMBER('Trades'!L91))),"Podaj uzgodnione netto całej pozycji",IF(AND('Trades'!J91="NET",'Trades'!K91&lt;&gt;"YES"),"Potwierdź netto całej pozycji",IF(IF('Trades'!J91="NET",IF('Trades'!M91="",FALSE,IF(NOT(ISNUMBER('Trades'!M91)),TRUE,OR('Trades'!M91&lt;0,'Trades'!M91&gt;1000000000,ROUND('Trades'!M91,2)&lt;&gt;'Trades'!M91))),FALSE),"Kwoty: do 2 miejsc po przecinku; wartość bezwzględna wpisu ≤ 1 000 000 000.",IF(IF('Trades'!J91="NET",IF('Trades'!N91="",FALSE,IF(NOT(ISNUMBER('Trades'!N91)),TRUE,OR('Trades'!N91&lt;0,'Trades'!N91&gt;1000000000,ROUND('Trades'!N91,2)&lt;&gt;'Trades'!N91))),FALSE),"Kwoty: do 2 miejsc po przecinku; wartość bezwzględna wpisu ≤ 1 000 000 000.",IF(IF('Trades'!J91="NET",IF('Trades'!O91="",FALSE,IF(NOT(ISNUMBER('Trades'!O91)),TRUE,OR(ABS('Trades'!O91)&gt;1000000000,ROUND('Trades'!O91,2)&lt;&gt;'Trades'!O91))),FALSE),"Kwoty: do 2 miejsc po przecinku; wartość bezwzględna wpisu ≤ 1 000 000 000.",IF(AND('Trades'!J91="GROSS",NOT(ISNUMBER('Trades'!M91))),"Podaj prowizję, także zero",IF(AND('Trades'!J91="GROSS",'Trades'!M91&lt;0),"Prowizja nie może być ujemna",IF(AND('Trades'!J91="GROSS",NOT(ISNUMBER('Trades'!N91))),"Podaj pozostałe opłaty, także zero",IF(AND('Trades'!J91="GROSS",'Trades'!N91&lt;0),"Opłaty nie mogą być ujemne",IF(AND('Trades'!J91="GROSS",NOT(ISNUMBER('Trades'!O91))),"Podaj finansowanie ze znakiem, także zero",IF(AND('Trades'!J91="GROSS",NOT(ISNUMBER(F91))),"Podaj P&amp;L brutto każdego wyjścia",IF(IF('Trades'!J91="NET",OR(ABS('Trades'!L91)&gt;1000000000,ROUND('Trades'!L91,2)&lt;&gt;'Trades'!L91),FALSE),"Kwoty: do 2 miejsc po przecinku; wartość bezwzględna wpisu ≤ 1 000 000 000.",IF(IF('Trades'!J91="GROSS",OR(ABS('Trades'!M91)&gt;1000000000,ABS('Trades'!N91)&gt;1000000000,ABS('Trades'!O91)&gt;1000000000,ROUND('Trades'!M91,2)&lt;&gt;'Trades'!M91,ROUND('Trades'!N91,2)&lt;&gt;'Trades'!N91,ROUND('Trades'!O91,2)&lt;&gt;'Trades'!O91),FALSE),"Kwoty: do 2 miejsc po przecinku; wartość bezwzględna wpisu ≤ 1 000 000 000.",IF(AND('Trades'!G91&lt;&gt;"",OR(NOT(ISNUMBER('Trades'!G91)),'Trades'!G91&lt;=0)),"Podaj dodatnią cenę lub pozostaw puste",IF(AND('Trades'!H91&lt;&gt;"",OR(NOT(ISNUMBER('Trades'!H91)),'Trades'!H91&lt;=0)),"Podaj dodatnią cenę lub pozostaw puste","")))))))))))))))))))))))))))))))))))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b.d.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b.d.",IF(OR(O91=0,COUNTIFS('Exits'!$B$9:$B$608,'Trades'!A91,'Exits'!$G$9:$G$608,-1)&gt;0),"b.d.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b.d.",IF(AND(O91&gt;0,SUMIFS('Exits'!$J$9:$J$608,'Exits'!$B$9:$B$608,'Trades'!A91)=O91),ROUND(SUMIFS('Exits'!$F$9:$F$608,'Exits'!$B$9:$B$608,'Trades'!A91),2),"b.d.")))</x:f>
      </x:c>
      <x:c r="G91" s="30" t="str">
        <x:f>IF(P91=0,"",IF(K91&lt;&gt;1,"b.d.",IF('Trades'!J91="NET",'Trades'!L91,ROUND(F91-'Trades'!M91-'Trades'!N91+'Trades'!O91,2))))</x:f>
      </x:c>
      <x:c r="H91" s="31" t="str">
        <x:f>IF(P91=0,"",IF(N91=1,G91/'Trades'!P91,"b.d."))</x:f>
      </x:c>
      <x:c r="I91" s="33" t="str">
        <x:f>IF(P91=0,"",IF(K91&lt;&gt;1,"Pozycja niezamknięta",IF(NOT(ISNUMBER('Trades'!P91)),"Brak lub błędne ryzyko: dodatnie, ≤ 1 000 000 000, do 2 miejsc po przecinku.",IF(OR('Trades'!P91&lt;=0,'Trades'!P91&gt;1000000000,ROUND('Trades'!P91,2)&lt;&gt;'Trades'!P91),"Brak lub błędne ryzyko: dodatnie, ≤ 1 000 000 000, do 2 miejsc po przecinku.",IF(AND('Trades'!Q91&lt;&gt;"PRICE",'Trades'!Q91&lt;&gt;"ALL_IN"),"Wybierz PRICE lub ALL_IN",IF('Trades'!Q91&lt;&gt;'Summary'!$K$4,"Wybrano inną podstawę","Zapisane"))))))</x:f>
      </x:c>
      <x:c r="J91" s="33" t="str">
        <x:f>IF(P91=0,"",IF('Summary'!$H$6="Sprawdź daty filtra","Sprawdź daty filtra",IF(L91=1,"Uwzględniona",IF(K91=1,"Poza okresem","Nieuwzględniona"))))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IF(OR(K91&lt;&gt;1,'Summary'!$H$6="Sprawdź daty filtra"),0,IF(AND(OR('Summary'!$B$6="",E91&gt;='Summary'!$B$6),OR('Summary'!$E$6="",E91&lt;'Summary'!$E$6+1)),1,0))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IF(K92=0,"",CHOOSE(K92,"Zamknięta","Otwarta","Niepełna / błędna","Nieobsługiwana"))</x:f>
      </x:c>
      <x:c r="C92" s="33" t="str">
        <x:f>IF(P92=0,"",IF('Trades'!I92="UNSUPPORTED","Dobieranie / odwrócenia nie są obsługiwane",IF('Trades'!A92="","Podaj ID transakcji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: tekst zaczynający się od A–Z, do 64 znaków; bez *, ?, ~, =, &lt; i &gt;. Przykład: T-001.",IF(COUNTIFS('Trades'!$A$9:$A$208,'Trades'!A92)&lt;&gt;1,"ID transakcji się powtarza",IF('Trades'!B92="","Podaj instrument",IF(AND('Trades'!C92&lt;&gt;"LONG",'Trades'!C92&lt;&gt;"SHORT"),"Wybierz LONG lub SHORT",IF(NOT(ISNUMBER('Trades'!D92)),"Podaj prawidłowy czas otwarcia",IF(OR('Trades'!D92&lt;1,'Trades'!D92&gt;2958465),"Podaj prawidłowy czas otwarcia",IF(NOT(ISNUMBER('Trades'!E92)),"Podaj dodatnią początkową ilość",IF(OR('Trades'!E92&lt;=0,'Trades'!E92&gt;1000000,ROUND('Trades'!E92,8)&lt;&gt;'Trades'!E92),"Podaj dodatnią początkową ilość",IF('Trades'!F92="","Podaj jednostkę ilości",IF(AND('Trades'!I92&lt;&gt;"OPEN",'Trades'!I92&lt;&gt;"CLOSED"),"Wybierz OPEN lub CLOSED",IF(AND('Trades'!J92&lt;&gt;"NET",'Trades'!J92&lt;&gt;"GROSS"),"Wybierz NET lub GROSS",IF(COUNTIFS('Exits'!$B$9:$B$608,'Trades'!A92,'Exits'!$G$9:$G$608,-1)&gt;0,"Sprawdź powiązane wyjścia",IF(D92&gt;'Trades'!E92,"Zamknięta ilość przekracza początkową",IF(AND('Trades'!I92="OPEN",D92='Trades'!E92),"OPEN jest sprzeczne z zerową pozostałą ilością",IF('Trades'!I92="OPEN","",IF(O92=0,"Dodaj wyjście w Exits",IF(D92&lt;&gt;'Trades'!E92,"CLOSED wymaga zamknięcia całej ilości",IF(AND('Trades'!J92="NET",NOT(ISNUMBER('Trades'!L92))),"Podaj uzgodnione netto całej pozycji",IF(AND('Trades'!J92="NET",'Trades'!K92&lt;&gt;"YES"),"Potwierdź netto całej pozycji",IF(IF('Trades'!J92="NET",IF('Trades'!M92="",FALSE,IF(NOT(ISNUMBER('Trades'!M92)),TRUE,OR('Trades'!M92&lt;0,'Trades'!M92&gt;1000000000,ROUND('Trades'!M92,2)&lt;&gt;'Trades'!M92))),FALSE),"Kwoty: do 2 miejsc po przecinku; wartość bezwzględna wpisu ≤ 1 000 000 000.",IF(IF('Trades'!J92="NET",IF('Trades'!N92="",FALSE,IF(NOT(ISNUMBER('Trades'!N92)),TRUE,OR('Trades'!N92&lt;0,'Trades'!N92&gt;1000000000,ROUND('Trades'!N92,2)&lt;&gt;'Trades'!N92))),FALSE),"Kwoty: do 2 miejsc po przecinku; wartość bezwzględna wpisu ≤ 1 000 000 000.",IF(IF('Trades'!J92="NET",IF('Trades'!O92="",FALSE,IF(NOT(ISNUMBER('Trades'!O92)),TRUE,OR(ABS('Trades'!O92)&gt;1000000000,ROUND('Trades'!O92,2)&lt;&gt;'Trades'!O92))),FALSE),"Kwoty: do 2 miejsc po przecinku; wartość bezwzględna wpisu ≤ 1 000 000 000.",IF(AND('Trades'!J92="GROSS",NOT(ISNUMBER('Trades'!M92))),"Podaj prowizję, także zero",IF(AND('Trades'!J92="GROSS",'Trades'!M92&lt;0),"Prowizja nie może być ujemna",IF(AND('Trades'!J92="GROSS",NOT(ISNUMBER('Trades'!N92))),"Podaj pozostałe opłaty, także zero",IF(AND('Trades'!J92="GROSS",'Trades'!N92&lt;0),"Opłaty nie mogą być ujemne",IF(AND('Trades'!J92="GROSS",NOT(ISNUMBER('Trades'!O92))),"Podaj finansowanie ze znakiem, także zero",IF(AND('Trades'!J92="GROSS",NOT(ISNUMBER(F92))),"Podaj P&amp;L brutto każdego wyjścia",IF(IF('Trades'!J92="NET",OR(ABS('Trades'!L92)&gt;1000000000,ROUND('Trades'!L92,2)&lt;&gt;'Trades'!L92),FALSE),"Kwoty: do 2 miejsc po przecinku; wartość bezwzględna wpisu ≤ 1 000 000 000.",IF(IF('Trades'!J92="GROSS",OR(ABS('Trades'!M92)&gt;1000000000,ABS('Trades'!N92)&gt;1000000000,ABS('Trades'!O92)&gt;1000000000,ROUND('Trades'!M92,2)&lt;&gt;'Trades'!M92,ROUND('Trades'!N92,2)&lt;&gt;'Trades'!N92,ROUND('Trades'!O92,2)&lt;&gt;'Trades'!O92),FALSE),"Kwoty: do 2 miejsc po przecinku; wartość bezwzględna wpisu ≤ 1 000 000 000.",IF(AND('Trades'!G92&lt;&gt;"",OR(NOT(ISNUMBER('Trades'!G92)),'Trades'!G92&lt;=0)),"Podaj dodatnią cenę lub pozostaw puste",IF(AND('Trades'!H92&lt;&gt;"",OR(NOT(ISNUMBER('Trades'!H92)),'Trades'!H92&lt;=0)),"Podaj dodatnią cenę lub pozostaw puste","")))))))))))))))))))))))))))))))))))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b.d.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b.d.",IF(OR(O92=0,COUNTIFS('Exits'!$B$9:$B$608,'Trades'!A92,'Exits'!$G$9:$G$608,-1)&gt;0),"b.d.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b.d.",IF(AND(O92&gt;0,SUMIFS('Exits'!$J$9:$J$608,'Exits'!$B$9:$B$608,'Trades'!A92)=O92),ROUND(SUMIFS('Exits'!$F$9:$F$608,'Exits'!$B$9:$B$608,'Trades'!A92),2),"b.d.")))</x:f>
      </x:c>
      <x:c r="G92" s="30" t="str">
        <x:f>IF(P92=0,"",IF(K92&lt;&gt;1,"b.d.",IF('Trades'!J92="NET",'Trades'!L92,ROUND(F92-'Trades'!M92-'Trades'!N92+'Trades'!O92,2))))</x:f>
      </x:c>
      <x:c r="H92" s="31" t="str">
        <x:f>IF(P92=0,"",IF(N92=1,G92/'Trades'!P92,"b.d."))</x:f>
      </x:c>
      <x:c r="I92" s="33" t="str">
        <x:f>IF(P92=0,"",IF(K92&lt;&gt;1,"Pozycja niezamknięta",IF(NOT(ISNUMBER('Trades'!P92)),"Brak lub błędne ryzyko: dodatnie, ≤ 1 000 000 000, do 2 miejsc po przecinku.",IF(OR('Trades'!P92&lt;=0,'Trades'!P92&gt;1000000000,ROUND('Trades'!P92,2)&lt;&gt;'Trades'!P92),"Brak lub błędne ryzyko: dodatnie, ≤ 1 000 000 000, do 2 miejsc po przecinku.",IF(AND('Trades'!Q92&lt;&gt;"PRICE",'Trades'!Q92&lt;&gt;"ALL_IN"),"Wybierz PRICE lub ALL_IN",IF('Trades'!Q92&lt;&gt;'Summary'!$K$4,"Wybrano inną podstawę","Zapisane"))))))</x:f>
      </x:c>
      <x:c r="J92" s="33" t="str">
        <x:f>IF(P92=0,"",IF('Summary'!$H$6="Sprawdź daty filtra","Sprawdź daty filtra",IF(L92=1,"Uwzględniona",IF(K92=1,"Poza okresem","Nieuwzględniona"))))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IF(OR(K92&lt;&gt;1,'Summary'!$H$6="Sprawdź daty filtra"),0,IF(AND(OR('Summary'!$B$6="",E92&gt;='Summary'!$B$6),OR('Summary'!$E$6="",E92&lt;'Summary'!$E$6+1)),1,0))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IF(K93=0,"",CHOOSE(K93,"Zamknięta","Otwarta","Niepełna / błędna","Nieobsługiwana"))</x:f>
      </x:c>
      <x:c r="C93" s="33" t="str">
        <x:f>IF(P93=0,"",IF('Trades'!I93="UNSUPPORTED","Dobieranie / odwrócenia nie są obsługiwane",IF('Trades'!A93="","Podaj ID transakcji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: tekst zaczynający się od A–Z, do 64 znaków; bez *, ?, ~, =, &lt; i &gt;. Przykład: T-001.",IF(COUNTIFS('Trades'!$A$9:$A$208,'Trades'!A93)&lt;&gt;1,"ID transakcji się powtarza",IF('Trades'!B93="","Podaj instrument",IF(AND('Trades'!C93&lt;&gt;"LONG",'Trades'!C93&lt;&gt;"SHORT"),"Wybierz LONG lub SHORT",IF(NOT(ISNUMBER('Trades'!D93)),"Podaj prawidłowy czas otwarcia",IF(OR('Trades'!D93&lt;1,'Trades'!D93&gt;2958465),"Podaj prawidłowy czas otwarcia",IF(NOT(ISNUMBER('Trades'!E93)),"Podaj dodatnią początkową ilość",IF(OR('Trades'!E93&lt;=0,'Trades'!E93&gt;1000000,ROUND('Trades'!E93,8)&lt;&gt;'Trades'!E93),"Podaj dodatnią początkową ilość",IF('Trades'!F93="","Podaj jednostkę ilości",IF(AND('Trades'!I93&lt;&gt;"OPEN",'Trades'!I93&lt;&gt;"CLOSED"),"Wybierz OPEN lub CLOSED",IF(AND('Trades'!J93&lt;&gt;"NET",'Trades'!J93&lt;&gt;"GROSS"),"Wybierz NET lub GROSS",IF(COUNTIFS('Exits'!$B$9:$B$608,'Trades'!A93,'Exits'!$G$9:$G$608,-1)&gt;0,"Sprawdź powiązane wyjścia",IF(D93&gt;'Trades'!E93,"Zamknięta ilość przekracza początkową",IF(AND('Trades'!I93="OPEN",D93='Trades'!E93),"OPEN jest sprzeczne z zerową pozostałą ilością",IF('Trades'!I93="OPEN","",IF(O93=0,"Dodaj wyjście w Exits",IF(D93&lt;&gt;'Trades'!E93,"CLOSED wymaga zamknięcia całej ilości",IF(AND('Trades'!J93="NET",NOT(ISNUMBER('Trades'!L93))),"Podaj uzgodnione netto całej pozycji",IF(AND('Trades'!J93="NET",'Trades'!K93&lt;&gt;"YES"),"Potwierdź netto całej pozycji",IF(IF('Trades'!J93="NET",IF('Trades'!M93="",FALSE,IF(NOT(ISNUMBER('Trades'!M93)),TRUE,OR('Trades'!M93&lt;0,'Trades'!M93&gt;1000000000,ROUND('Trades'!M93,2)&lt;&gt;'Trades'!M93))),FALSE),"Kwoty: do 2 miejsc po przecinku; wartość bezwzględna wpisu ≤ 1 000 000 000.",IF(IF('Trades'!J93="NET",IF('Trades'!N93="",FALSE,IF(NOT(ISNUMBER('Trades'!N93)),TRUE,OR('Trades'!N93&lt;0,'Trades'!N93&gt;1000000000,ROUND('Trades'!N93,2)&lt;&gt;'Trades'!N93))),FALSE),"Kwoty: do 2 miejsc po przecinku; wartość bezwzględna wpisu ≤ 1 000 000 000.",IF(IF('Trades'!J93="NET",IF('Trades'!O93="",FALSE,IF(NOT(ISNUMBER('Trades'!O93)),TRUE,OR(ABS('Trades'!O93)&gt;1000000000,ROUND('Trades'!O93,2)&lt;&gt;'Trades'!O93))),FALSE),"Kwoty: do 2 miejsc po przecinku; wartość bezwzględna wpisu ≤ 1 000 000 000.",IF(AND('Trades'!J93="GROSS",NOT(ISNUMBER('Trades'!M93))),"Podaj prowizję, także zero",IF(AND('Trades'!J93="GROSS",'Trades'!M93&lt;0),"Prowizja nie może być ujemna",IF(AND('Trades'!J93="GROSS",NOT(ISNUMBER('Trades'!N93))),"Podaj pozostałe opłaty, także zero",IF(AND('Trades'!J93="GROSS",'Trades'!N93&lt;0),"Opłaty nie mogą być ujemne",IF(AND('Trades'!J93="GROSS",NOT(ISNUMBER('Trades'!O93))),"Podaj finansowanie ze znakiem, także zero",IF(AND('Trades'!J93="GROSS",NOT(ISNUMBER(F93))),"Podaj P&amp;L brutto każdego wyjścia",IF(IF('Trades'!J93="NET",OR(ABS('Trades'!L93)&gt;1000000000,ROUND('Trades'!L93,2)&lt;&gt;'Trades'!L93),FALSE),"Kwoty: do 2 miejsc po przecinku; wartość bezwzględna wpisu ≤ 1 000 000 000.",IF(IF('Trades'!J93="GROSS",OR(ABS('Trades'!M93)&gt;1000000000,ABS('Trades'!N93)&gt;1000000000,ABS('Trades'!O93)&gt;1000000000,ROUND('Trades'!M93,2)&lt;&gt;'Trades'!M93,ROUND('Trades'!N93,2)&lt;&gt;'Trades'!N93,ROUND('Trades'!O93,2)&lt;&gt;'Trades'!O93),FALSE),"Kwoty: do 2 miejsc po przecinku; wartość bezwzględna wpisu ≤ 1 000 000 000.",IF(AND('Trades'!G93&lt;&gt;"",OR(NOT(ISNUMBER('Trades'!G93)),'Trades'!G93&lt;=0)),"Podaj dodatnią cenę lub pozostaw puste",IF(AND('Trades'!H93&lt;&gt;"",OR(NOT(ISNUMBER('Trades'!H93)),'Trades'!H93&lt;=0)),"Podaj dodatnią cenę lub pozostaw puste","")))))))))))))))))))))))))))))))))))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b.d.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b.d.",IF(OR(O93=0,COUNTIFS('Exits'!$B$9:$B$608,'Trades'!A93,'Exits'!$G$9:$G$608,-1)&gt;0),"b.d.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b.d.",IF(AND(O93&gt;0,SUMIFS('Exits'!$J$9:$J$608,'Exits'!$B$9:$B$608,'Trades'!A93)=O93),ROUND(SUMIFS('Exits'!$F$9:$F$608,'Exits'!$B$9:$B$608,'Trades'!A93),2),"b.d.")))</x:f>
      </x:c>
      <x:c r="G93" s="30" t="str">
        <x:f>IF(P93=0,"",IF(K93&lt;&gt;1,"b.d.",IF('Trades'!J93="NET",'Trades'!L93,ROUND(F93-'Trades'!M93-'Trades'!N93+'Trades'!O93,2))))</x:f>
      </x:c>
      <x:c r="H93" s="31" t="str">
        <x:f>IF(P93=0,"",IF(N93=1,G93/'Trades'!P93,"b.d."))</x:f>
      </x:c>
      <x:c r="I93" s="33" t="str">
        <x:f>IF(P93=0,"",IF(K93&lt;&gt;1,"Pozycja niezamknięta",IF(NOT(ISNUMBER('Trades'!P93)),"Brak lub błędne ryzyko: dodatnie, ≤ 1 000 000 000, do 2 miejsc po przecinku.",IF(OR('Trades'!P93&lt;=0,'Trades'!P93&gt;1000000000,ROUND('Trades'!P93,2)&lt;&gt;'Trades'!P93),"Brak lub błędne ryzyko: dodatnie, ≤ 1 000 000 000, do 2 miejsc po przecinku.",IF(AND('Trades'!Q93&lt;&gt;"PRICE",'Trades'!Q93&lt;&gt;"ALL_IN"),"Wybierz PRICE lub ALL_IN",IF('Trades'!Q93&lt;&gt;'Summary'!$K$4,"Wybrano inną podstawę","Zapisane"))))))</x:f>
      </x:c>
      <x:c r="J93" s="33" t="str">
        <x:f>IF(P93=0,"",IF('Summary'!$H$6="Sprawdź daty filtra","Sprawdź daty filtra",IF(L93=1,"Uwzględniona",IF(K93=1,"Poza okresem","Nieuwzględniona"))))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IF(OR(K93&lt;&gt;1,'Summary'!$H$6="Sprawdź daty filtra"),0,IF(AND(OR('Summary'!$B$6="",E93&gt;='Summary'!$B$6),OR('Summary'!$E$6="",E93&lt;'Summary'!$E$6+1)),1,0))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IF(K94=0,"",CHOOSE(K94,"Zamknięta","Otwarta","Niepełna / błędna","Nieobsługiwana"))</x:f>
      </x:c>
      <x:c r="C94" s="33" t="str">
        <x:f>IF(P94=0,"",IF('Trades'!I94="UNSUPPORTED","Dobieranie / odwrócenia nie są obsługiwane",IF('Trades'!A94="","Podaj ID transakcji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: tekst zaczynający się od A–Z, do 64 znaków; bez *, ?, ~, =, &lt; i &gt;. Przykład: T-001.",IF(COUNTIFS('Trades'!$A$9:$A$208,'Trades'!A94)&lt;&gt;1,"ID transakcji się powtarza",IF('Trades'!B94="","Podaj instrument",IF(AND('Trades'!C94&lt;&gt;"LONG",'Trades'!C94&lt;&gt;"SHORT"),"Wybierz LONG lub SHORT",IF(NOT(ISNUMBER('Trades'!D94)),"Podaj prawidłowy czas otwarcia",IF(OR('Trades'!D94&lt;1,'Trades'!D94&gt;2958465),"Podaj prawidłowy czas otwarcia",IF(NOT(ISNUMBER('Trades'!E94)),"Podaj dodatnią początkową ilość",IF(OR('Trades'!E94&lt;=0,'Trades'!E94&gt;1000000,ROUND('Trades'!E94,8)&lt;&gt;'Trades'!E94),"Podaj dodatnią początkową ilość",IF('Trades'!F94="","Podaj jednostkę ilości",IF(AND('Trades'!I94&lt;&gt;"OPEN",'Trades'!I94&lt;&gt;"CLOSED"),"Wybierz OPEN lub CLOSED",IF(AND('Trades'!J94&lt;&gt;"NET",'Trades'!J94&lt;&gt;"GROSS"),"Wybierz NET lub GROSS",IF(COUNTIFS('Exits'!$B$9:$B$608,'Trades'!A94,'Exits'!$G$9:$G$608,-1)&gt;0,"Sprawdź powiązane wyjścia",IF(D94&gt;'Trades'!E94,"Zamknięta ilość przekracza początkową",IF(AND('Trades'!I94="OPEN",D94='Trades'!E94),"OPEN jest sprzeczne z zerową pozostałą ilością",IF('Trades'!I94="OPEN","",IF(O94=0,"Dodaj wyjście w Exits",IF(D94&lt;&gt;'Trades'!E94,"CLOSED wymaga zamknięcia całej ilości",IF(AND('Trades'!J94="NET",NOT(ISNUMBER('Trades'!L94))),"Podaj uzgodnione netto całej pozycji",IF(AND('Trades'!J94="NET",'Trades'!K94&lt;&gt;"YES"),"Potwierdź netto całej pozycji",IF(IF('Trades'!J94="NET",IF('Trades'!M94="",FALSE,IF(NOT(ISNUMBER('Trades'!M94)),TRUE,OR('Trades'!M94&lt;0,'Trades'!M94&gt;1000000000,ROUND('Trades'!M94,2)&lt;&gt;'Trades'!M94))),FALSE),"Kwoty: do 2 miejsc po przecinku; wartość bezwzględna wpisu ≤ 1 000 000 000.",IF(IF('Trades'!J94="NET",IF('Trades'!N94="",FALSE,IF(NOT(ISNUMBER('Trades'!N94)),TRUE,OR('Trades'!N94&lt;0,'Trades'!N94&gt;1000000000,ROUND('Trades'!N94,2)&lt;&gt;'Trades'!N94))),FALSE),"Kwoty: do 2 miejsc po przecinku; wartość bezwzględna wpisu ≤ 1 000 000 000.",IF(IF('Trades'!J94="NET",IF('Trades'!O94="",FALSE,IF(NOT(ISNUMBER('Trades'!O94)),TRUE,OR(ABS('Trades'!O94)&gt;1000000000,ROUND('Trades'!O94,2)&lt;&gt;'Trades'!O94))),FALSE),"Kwoty: do 2 miejsc po przecinku; wartość bezwzględna wpisu ≤ 1 000 000 000.",IF(AND('Trades'!J94="GROSS",NOT(ISNUMBER('Trades'!M94))),"Podaj prowizję, także zero",IF(AND('Trades'!J94="GROSS",'Trades'!M94&lt;0),"Prowizja nie może być ujemna",IF(AND('Trades'!J94="GROSS",NOT(ISNUMBER('Trades'!N94))),"Podaj pozostałe opłaty, także zero",IF(AND('Trades'!J94="GROSS",'Trades'!N94&lt;0),"Opłaty nie mogą być ujemne",IF(AND('Trades'!J94="GROSS",NOT(ISNUMBER('Trades'!O94))),"Podaj finansowanie ze znakiem, także zero",IF(AND('Trades'!J94="GROSS",NOT(ISNUMBER(F94))),"Podaj P&amp;L brutto każdego wyjścia",IF(IF('Trades'!J94="NET",OR(ABS('Trades'!L94)&gt;1000000000,ROUND('Trades'!L94,2)&lt;&gt;'Trades'!L94),FALSE),"Kwoty: do 2 miejsc po przecinku; wartość bezwzględna wpisu ≤ 1 000 000 000.",IF(IF('Trades'!J94="GROSS",OR(ABS('Trades'!M94)&gt;1000000000,ABS('Trades'!N94)&gt;1000000000,ABS('Trades'!O94)&gt;1000000000,ROUND('Trades'!M94,2)&lt;&gt;'Trades'!M94,ROUND('Trades'!N94,2)&lt;&gt;'Trades'!N94,ROUND('Trades'!O94,2)&lt;&gt;'Trades'!O94),FALSE),"Kwoty: do 2 miejsc po przecinku; wartość bezwzględna wpisu ≤ 1 000 000 000.",IF(AND('Trades'!G94&lt;&gt;"",OR(NOT(ISNUMBER('Trades'!G94)),'Trades'!G94&lt;=0)),"Podaj dodatnią cenę lub pozostaw puste",IF(AND('Trades'!H94&lt;&gt;"",OR(NOT(ISNUMBER('Trades'!H94)),'Trades'!H94&lt;=0)),"Podaj dodatnią cenę lub pozostaw puste","")))))))))))))))))))))))))))))))))))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b.d.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b.d.",IF(OR(O94=0,COUNTIFS('Exits'!$B$9:$B$608,'Trades'!A94,'Exits'!$G$9:$G$608,-1)&gt;0),"b.d.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b.d.",IF(AND(O94&gt;0,SUMIFS('Exits'!$J$9:$J$608,'Exits'!$B$9:$B$608,'Trades'!A94)=O94),ROUND(SUMIFS('Exits'!$F$9:$F$608,'Exits'!$B$9:$B$608,'Trades'!A94),2),"b.d.")))</x:f>
      </x:c>
      <x:c r="G94" s="30" t="str">
        <x:f>IF(P94=0,"",IF(K94&lt;&gt;1,"b.d.",IF('Trades'!J94="NET",'Trades'!L94,ROUND(F94-'Trades'!M94-'Trades'!N94+'Trades'!O94,2))))</x:f>
      </x:c>
      <x:c r="H94" s="31" t="str">
        <x:f>IF(P94=0,"",IF(N94=1,G94/'Trades'!P94,"b.d."))</x:f>
      </x:c>
      <x:c r="I94" s="33" t="str">
        <x:f>IF(P94=0,"",IF(K94&lt;&gt;1,"Pozycja niezamknięta",IF(NOT(ISNUMBER('Trades'!P94)),"Brak lub błędne ryzyko: dodatnie, ≤ 1 000 000 000, do 2 miejsc po przecinku.",IF(OR('Trades'!P94&lt;=0,'Trades'!P94&gt;1000000000,ROUND('Trades'!P94,2)&lt;&gt;'Trades'!P94),"Brak lub błędne ryzyko: dodatnie, ≤ 1 000 000 000, do 2 miejsc po przecinku.",IF(AND('Trades'!Q94&lt;&gt;"PRICE",'Trades'!Q94&lt;&gt;"ALL_IN"),"Wybierz PRICE lub ALL_IN",IF('Trades'!Q94&lt;&gt;'Summary'!$K$4,"Wybrano inną podstawę","Zapisane"))))))</x:f>
      </x:c>
      <x:c r="J94" s="33" t="str">
        <x:f>IF(P94=0,"",IF('Summary'!$H$6="Sprawdź daty filtra","Sprawdź daty filtra",IF(L94=1,"Uwzględniona",IF(K94=1,"Poza okresem","Nieuwzględniona"))))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IF(OR(K94&lt;&gt;1,'Summary'!$H$6="Sprawdź daty filtra"),0,IF(AND(OR('Summary'!$B$6="",E94&gt;='Summary'!$B$6),OR('Summary'!$E$6="",E94&lt;'Summary'!$E$6+1)),1,0))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IF(K95=0,"",CHOOSE(K95,"Zamknięta","Otwarta","Niepełna / błędna","Nieobsługiwana"))</x:f>
      </x:c>
      <x:c r="C95" s="33" t="str">
        <x:f>IF(P95=0,"",IF('Trades'!I95="UNSUPPORTED","Dobieranie / odwrócenia nie są obsługiwane",IF('Trades'!A95="","Podaj ID transakcji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: tekst zaczynający się od A–Z, do 64 znaków; bez *, ?, ~, =, &lt; i &gt;. Przykład: T-001.",IF(COUNTIFS('Trades'!$A$9:$A$208,'Trades'!A95)&lt;&gt;1,"ID transakcji się powtarza",IF('Trades'!B95="","Podaj instrument",IF(AND('Trades'!C95&lt;&gt;"LONG",'Trades'!C95&lt;&gt;"SHORT"),"Wybierz LONG lub SHORT",IF(NOT(ISNUMBER('Trades'!D95)),"Podaj prawidłowy czas otwarcia",IF(OR('Trades'!D95&lt;1,'Trades'!D95&gt;2958465),"Podaj prawidłowy czas otwarcia",IF(NOT(ISNUMBER('Trades'!E95)),"Podaj dodatnią początkową ilość",IF(OR('Trades'!E95&lt;=0,'Trades'!E95&gt;1000000,ROUND('Trades'!E95,8)&lt;&gt;'Trades'!E95),"Podaj dodatnią początkową ilość",IF('Trades'!F95="","Podaj jednostkę ilości",IF(AND('Trades'!I95&lt;&gt;"OPEN",'Trades'!I95&lt;&gt;"CLOSED"),"Wybierz OPEN lub CLOSED",IF(AND('Trades'!J95&lt;&gt;"NET",'Trades'!J95&lt;&gt;"GROSS"),"Wybierz NET lub GROSS",IF(COUNTIFS('Exits'!$B$9:$B$608,'Trades'!A95,'Exits'!$G$9:$G$608,-1)&gt;0,"Sprawdź powiązane wyjścia",IF(D95&gt;'Trades'!E95,"Zamknięta ilość przekracza początkową",IF(AND('Trades'!I95="OPEN",D95='Trades'!E95),"OPEN jest sprzeczne z zerową pozostałą ilością",IF('Trades'!I95="OPEN","",IF(O95=0,"Dodaj wyjście w Exits",IF(D95&lt;&gt;'Trades'!E95,"CLOSED wymaga zamknięcia całej ilości",IF(AND('Trades'!J95="NET",NOT(ISNUMBER('Trades'!L95))),"Podaj uzgodnione netto całej pozycji",IF(AND('Trades'!J95="NET",'Trades'!K95&lt;&gt;"YES"),"Potwierdź netto całej pozycji",IF(IF('Trades'!J95="NET",IF('Trades'!M95="",FALSE,IF(NOT(ISNUMBER('Trades'!M95)),TRUE,OR('Trades'!M95&lt;0,'Trades'!M95&gt;1000000000,ROUND('Trades'!M95,2)&lt;&gt;'Trades'!M95))),FALSE),"Kwoty: do 2 miejsc po przecinku; wartość bezwzględna wpisu ≤ 1 000 000 000.",IF(IF('Trades'!J95="NET",IF('Trades'!N95="",FALSE,IF(NOT(ISNUMBER('Trades'!N95)),TRUE,OR('Trades'!N95&lt;0,'Trades'!N95&gt;1000000000,ROUND('Trades'!N95,2)&lt;&gt;'Trades'!N95))),FALSE),"Kwoty: do 2 miejsc po przecinku; wartość bezwzględna wpisu ≤ 1 000 000 000.",IF(IF('Trades'!J95="NET",IF('Trades'!O95="",FALSE,IF(NOT(ISNUMBER('Trades'!O95)),TRUE,OR(ABS('Trades'!O95)&gt;1000000000,ROUND('Trades'!O95,2)&lt;&gt;'Trades'!O95))),FALSE),"Kwoty: do 2 miejsc po przecinku; wartość bezwzględna wpisu ≤ 1 000 000 000.",IF(AND('Trades'!J95="GROSS",NOT(ISNUMBER('Trades'!M95))),"Podaj prowizję, także zero",IF(AND('Trades'!J95="GROSS",'Trades'!M95&lt;0),"Prowizja nie może być ujemna",IF(AND('Trades'!J95="GROSS",NOT(ISNUMBER('Trades'!N95))),"Podaj pozostałe opłaty, także zero",IF(AND('Trades'!J95="GROSS",'Trades'!N95&lt;0),"Opłaty nie mogą być ujemne",IF(AND('Trades'!J95="GROSS",NOT(ISNUMBER('Trades'!O95))),"Podaj finansowanie ze znakiem, także zero",IF(AND('Trades'!J95="GROSS",NOT(ISNUMBER(F95))),"Podaj P&amp;L brutto każdego wyjścia",IF(IF('Trades'!J95="NET",OR(ABS('Trades'!L95)&gt;1000000000,ROUND('Trades'!L95,2)&lt;&gt;'Trades'!L95),FALSE),"Kwoty: do 2 miejsc po przecinku; wartość bezwzględna wpisu ≤ 1 000 000 000.",IF(IF('Trades'!J95="GROSS",OR(ABS('Trades'!M95)&gt;1000000000,ABS('Trades'!N95)&gt;1000000000,ABS('Trades'!O95)&gt;1000000000,ROUND('Trades'!M95,2)&lt;&gt;'Trades'!M95,ROUND('Trades'!N95,2)&lt;&gt;'Trades'!N95,ROUND('Trades'!O95,2)&lt;&gt;'Trades'!O95),FALSE),"Kwoty: do 2 miejsc po przecinku; wartość bezwzględna wpisu ≤ 1 000 000 000.",IF(AND('Trades'!G95&lt;&gt;"",OR(NOT(ISNUMBER('Trades'!G95)),'Trades'!G95&lt;=0)),"Podaj dodatnią cenę lub pozostaw puste",IF(AND('Trades'!H95&lt;&gt;"",OR(NOT(ISNUMBER('Trades'!H95)),'Trades'!H95&lt;=0)),"Podaj dodatnią cenę lub pozostaw puste","")))))))))))))))))))))))))))))))))))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b.d.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b.d.",IF(OR(O95=0,COUNTIFS('Exits'!$B$9:$B$608,'Trades'!A95,'Exits'!$G$9:$G$608,-1)&gt;0),"b.d.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b.d.",IF(AND(O95&gt;0,SUMIFS('Exits'!$J$9:$J$608,'Exits'!$B$9:$B$608,'Trades'!A95)=O95),ROUND(SUMIFS('Exits'!$F$9:$F$608,'Exits'!$B$9:$B$608,'Trades'!A95),2),"b.d.")))</x:f>
      </x:c>
      <x:c r="G95" s="30" t="str">
        <x:f>IF(P95=0,"",IF(K95&lt;&gt;1,"b.d.",IF('Trades'!J95="NET",'Trades'!L95,ROUND(F95-'Trades'!M95-'Trades'!N95+'Trades'!O95,2))))</x:f>
      </x:c>
      <x:c r="H95" s="31" t="str">
        <x:f>IF(P95=0,"",IF(N95=1,G95/'Trades'!P95,"b.d."))</x:f>
      </x:c>
      <x:c r="I95" s="33" t="str">
        <x:f>IF(P95=0,"",IF(K95&lt;&gt;1,"Pozycja niezamknięta",IF(NOT(ISNUMBER('Trades'!P95)),"Brak lub błędne ryzyko: dodatnie, ≤ 1 000 000 000, do 2 miejsc po przecinku.",IF(OR('Trades'!P95&lt;=0,'Trades'!P95&gt;1000000000,ROUND('Trades'!P95,2)&lt;&gt;'Trades'!P95),"Brak lub błędne ryzyko: dodatnie, ≤ 1 000 000 000, do 2 miejsc po przecinku.",IF(AND('Trades'!Q95&lt;&gt;"PRICE",'Trades'!Q95&lt;&gt;"ALL_IN"),"Wybierz PRICE lub ALL_IN",IF('Trades'!Q95&lt;&gt;'Summary'!$K$4,"Wybrano inną podstawę","Zapisane"))))))</x:f>
      </x:c>
      <x:c r="J95" s="33" t="str">
        <x:f>IF(P95=0,"",IF('Summary'!$H$6="Sprawdź daty filtra","Sprawdź daty filtra",IF(L95=1,"Uwzględniona",IF(K95=1,"Poza okresem","Nieuwzględniona"))))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IF(OR(K95&lt;&gt;1,'Summary'!$H$6="Sprawdź daty filtra"),0,IF(AND(OR('Summary'!$B$6="",E95&gt;='Summary'!$B$6),OR('Summary'!$E$6="",E95&lt;'Summary'!$E$6+1)),1,0))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IF(K96=0,"",CHOOSE(K96,"Zamknięta","Otwarta","Niepełna / błędna","Nieobsługiwana"))</x:f>
      </x:c>
      <x:c r="C96" s="33" t="str">
        <x:f>IF(P96=0,"",IF('Trades'!I96="UNSUPPORTED","Dobieranie / odwrócenia nie są obsługiwane",IF('Trades'!A96="","Podaj ID transakcji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: tekst zaczynający się od A–Z, do 64 znaków; bez *, ?, ~, =, &lt; i &gt;. Przykład: T-001.",IF(COUNTIFS('Trades'!$A$9:$A$208,'Trades'!A96)&lt;&gt;1,"ID transakcji się powtarza",IF('Trades'!B96="","Podaj instrument",IF(AND('Trades'!C96&lt;&gt;"LONG",'Trades'!C96&lt;&gt;"SHORT"),"Wybierz LONG lub SHORT",IF(NOT(ISNUMBER('Trades'!D96)),"Podaj prawidłowy czas otwarcia",IF(OR('Trades'!D96&lt;1,'Trades'!D96&gt;2958465),"Podaj prawidłowy czas otwarcia",IF(NOT(ISNUMBER('Trades'!E96)),"Podaj dodatnią początkową ilość",IF(OR('Trades'!E96&lt;=0,'Trades'!E96&gt;1000000,ROUND('Trades'!E96,8)&lt;&gt;'Trades'!E96),"Podaj dodatnią początkową ilość",IF('Trades'!F96="","Podaj jednostkę ilości",IF(AND('Trades'!I96&lt;&gt;"OPEN",'Trades'!I96&lt;&gt;"CLOSED"),"Wybierz OPEN lub CLOSED",IF(AND('Trades'!J96&lt;&gt;"NET",'Trades'!J96&lt;&gt;"GROSS"),"Wybierz NET lub GROSS",IF(COUNTIFS('Exits'!$B$9:$B$608,'Trades'!A96,'Exits'!$G$9:$G$608,-1)&gt;0,"Sprawdź powiązane wyjścia",IF(D96&gt;'Trades'!E96,"Zamknięta ilość przekracza początkową",IF(AND('Trades'!I96="OPEN",D96='Trades'!E96),"OPEN jest sprzeczne z zerową pozostałą ilością",IF('Trades'!I96="OPEN","",IF(O96=0,"Dodaj wyjście w Exits",IF(D96&lt;&gt;'Trades'!E96,"CLOSED wymaga zamknięcia całej ilości",IF(AND('Trades'!J96="NET",NOT(ISNUMBER('Trades'!L96))),"Podaj uzgodnione netto całej pozycji",IF(AND('Trades'!J96="NET",'Trades'!K96&lt;&gt;"YES"),"Potwierdź netto całej pozycji",IF(IF('Trades'!J96="NET",IF('Trades'!M96="",FALSE,IF(NOT(ISNUMBER('Trades'!M96)),TRUE,OR('Trades'!M96&lt;0,'Trades'!M96&gt;1000000000,ROUND('Trades'!M96,2)&lt;&gt;'Trades'!M96))),FALSE),"Kwoty: do 2 miejsc po przecinku; wartość bezwzględna wpisu ≤ 1 000 000 000.",IF(IF('Trades'!J96="NET",IF('Trades'!N96="",FALSE,IF(NOT(ISNUMBER('Trades'!N96)),TRUE,OR('Trades'!N96&lt;0,'Trades'!N96&gt;1000000000,ROUND('Trades'!N96,2)&lt;&gt;'Trades'!N96))),FALSE),"Kwoty: do 2 miejsc po przecinku; wartość bezwzględna wpisu ≤ 1 000 000 000.",IF(IF('Trades'!J96="NET",IF('Trades'!O96="",FALSE,IF(NOT(ISNUMBER('Trades'!O96)),TRUE,OR(ABS('Trades'!O96)&gt;1000000000,ROUND('Trades'!O96,2)&lt;&gt;'Trades'!O96))),FALSE),"Kwoty: do 2 miejsc po przecinku; wartość bezwzględna wpisu ≤ 1 000 000 000.",IF(AND('Trades'!J96="GROSS",NOT(ISNUMBER('Trades'!M96))),"Podaj prowizję, także zero",IF(AND('Trades'!J96="GROSS",'Trades'!M96&lt;0),"Prowizja nie może być ujemna",IF(AND('Trades'!J96="GROSS",NOT(ISNUMBER('Trades'!N96))),"Podaj pozostałe opłaty, także zero",IF(AND('Trades'!J96="GROSS",'Trades'!N96&lt;0),"Opłaty nie mogą być ujemne",IF(AND('Trades'!J96="GROSS",NOT(ISNUMBER('Trades'!O96))),"Podaj finansowanie ze znakiem, także zero",IF(AND('Trades'!J96="GROSS",NOT(ISNUMBER(F96))),"Podaj P&amp;L brutto każdego wyjścia",IF(IF('Trades'!J96="NET",OR(ABS('Trades'!L96)&gt;1000000000,ROUND('Trades'!L96,2)&lt;&gt;'Trades'!L96),FALSE),"Kwoty: do 2 miejsc po przecinku; wartość bezwzględna wpisu ≤ 1 000 000 000.",IF(IF('Trades'!J96="GROSS",OR(ABS('Trades'!M96)&gt;1000000000,ABS('Trades'!N96)&gt;1000000000,ABS('Trades'!O96)&gt;1000000000,ROUND('Trades'!M96,2)&lt;&gt;'Trades'!M96,ROUND('Trades'!N96,2)&lt;&gt;'Trades'!N96,ROUND('Trades'!O96,2)&lt;&gt;'Trades'!O96),FALSE),"Kwoty: do 2 miejsc po przecinku; wartość bezwzględna wpisu ≤ 1 000 000 000.",IF(AND('Trades'!G96&lt;&gt;"",OR(NOT(ISNUMBER('Trades'!G96)),'Trades'!G96&lt;=0)),"Podaj dodatnią cenę lub pozostaw puste",IF(AND('Trades'!H96&lt;&gt;"",OR(NOT(ISNUMBER('Trades'!H96)),'Trades'!H96&lt;=0)),"Podaj dodatnią cenę lub pozostaw puste","")))))))))))))))))))))))))))))))))))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b.d.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b.d.",IF(OR(O96=0,COUNTIFS('Exits'!$B$9:$B$608,'Trades'!A96,'Exits'!$G$9:$G$608,-1)&gt;0),"b.d.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b.d.",IF(AND(O96&gt;0,SUMIFS('Exits'!$J$9:$J$608,'Exits'!$B$9:$B$608,'Trades'!A96)=O96),ROUND(SUMIFS('Exits'!$F$9:$F$608,'Exits'!$B$9:$B$608,'Trades'!A96),2),"b.d.")))</x:f>
      </x:c>
      <x:c r="G96" s="30" t="str">
        <x:f>IF(P96=0,"",IF(K96&lt;&gt;1,"b.d.",IF('Trades'!J96="NET",'Trades'!L96,ROUND(F96-'Trades'!M96-'Trades'!N96+'Trades'!O96,2))))</x:f>
      </x:c>
      <x:c r="H96" s="31" t="str">
        <x:f>IF(P96=0,"",IF(N96=1,G96/'Trades'!P96,"b.d."))</x:f>
      </x:c>
      <x:c r="I96" s="33" t="str">
        <x:f>IF(P96=0,"",IF(K96&lt;&gt;1,"Pozycja niezamknięta",IF(NOT(ISNUMBER('Trades'!P96)),"Brak lub błędne ryzyko: dodatnie, ≤ 1 000 000 000, do 2 miejsc po przecinku.",IF(OR('Trades'!P96&lt;=0,'Trades'!P96&gt;1000000000,ROUND('Trades'!P96,2)&lt;&gt;'Trades'!P96),"Brak lub błędne ryzyko: dodatnie, ≤ 1 000 000 000, do 2 miejsc po przecinku.",IF(AND('Trades'!Q96&lt;&gt;"PRICE",'Trades'!Q96&lt;&gt;"ALL_IN"),"Wybierz PRICE lub ALL_IN",IF('Trades'!Q96&lt;&gt;'Summary'!$K$4,"Wybrano inną podstawę","Zapisane"))))))</x:f>
      </x:c>
      <x:c r="J96" s="33" t="str">
        <x:f>IF(P96=0,"",IF('Summary'!$H$6="Sprawdź daty filtra","Sprawdź daty filtra",IF(L96=1,"Uwzględniona",IF(K96=1,"Poza okresem","Nieuwzględniona"))))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IF(OR(K96&lt;&gt;1,'Summary'!$H$6="Sprawdź daty filtra"),0,IF(AND(OR('Summary'!$B$6="",E96&gt;='Summary'!$B$6),OR('Summary'!$E$6="",E96&lt;'Summary'!$E$6+1)),1,0))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IF(K97=0,"",CHOOSE(K97,"Zamknięta","Otwarta","Niepełna / błędna","Nieobsługiwana"))</x:f>
      </x:c>
      <x:c r="C97" s="33" t="str">
        <x:f>IF(P97=0,"",IF('Trades'!I97="UNSUPPORTED","Dobieranie / odwrócenia nie są obsługiwane",IF('Trades'!A97="","Podaj ID transakcji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: tekst zaczynający się od A–Z, do 64 znaków; bez *, ?, ~, =, &lt; i &gt;. Przykład: T-001.",IF(COUNTIFS('Trades'!$A$9:$A$208,'Trades'!A97)&lt;&gt;1,"ID transakcji się powtarza",IF('Trades'!B97="","Podaj instrument",IF(AND('Trades'!C97&lt;&gt;"LONG",'Trades'!C97&lt;&gt;"SHORT"),"Wybierz LONG lub SHORT",IF(NOT(ISNUMBER('Trades'!D97)),"Podaj prawidłowy czas otwarcia",IF(OR('Trades'!D97&lt;1,'Trades'!D97&gt;2958465),"Podaj prawidłowy czas otwarcia",IF(NOT(ISNUMBER('Trades'!E97)),"Podaj dodatnią początkową ilość",IF(OR('Trades'!E97&lt;=0,'Trades'!E97&gt;1000000,ROUND('Trades'!E97,8)&lt;&gt;'Trades'!E97),"Podaj dodatnią początkową ilość",IF('Trades'!F97="","Podaj jednostkę ilości",IF(AND('Trades'!I97&lt;&gt;"OPEN",'Trades'!I97&lt;&gt;"CLOSED"),"Wybierz OPEN lub CLOSED",IF(AND('Trades'!J97&lt;&gt;"NET",'Trades'!J97&lt;&gt;"GROSS"),"Wybierz NET lub GROSS",IF(COUNTIFS('Exits'!$B$9:$B$608,'Trades'!A97,'Exits'!$G$9:$G$608,-1)&gt;0,"Sprawdź powiązane wyjścia",IF(D97&gt;'Trades'!E97,"Zamknięta ilość przekracza początkową",IF(AND('Trades'!I97="OPEN",D97='Trades'!E97),"OPEN jest sprzeczne z zerową pozostałą ilością",IF('Trades'!I97="OPEN","",IF(O97=0,"Dodaj wyjście w Exits",IF(D97&lt;&gt;'Trades'!E97,"CLOSED wymaga zamknięcia całej ilości",IF(AND('Trades'!J97="NET",NOT(ISNUMBER('Trades'!L97))),"Podaj uzgodnione netto całej pozycji",IF(AND('Trades'!J97="NET",'Trades'!K97&lt;&gt;"YES"),"Potwierdź netto całej pozycji",IF(IF('Trades'!J97="NET",IF('Trades'!M97="",FALSE,IF(NOT(ISNUMBER('Trades'!M97)),TRUE,OR('Trades'!M97&lt;0,'Trades'!M97&gt;1000000000,ROUND('Trades'!M97,2)&lt;&gt;'Trades'!M97))),FALSE),"Kwoty: do 2 miejsc po przecinku; wartość bezwzględna wpisu ≤ 1 000 000 000.",IF(IF('Trades'!J97="NET",IF('Trades'!N97="",FALSE,IF(NOT(ISNUMBER('Trades'!N97)),TRUE,OR('Trades'!N97&lt;0,'Trades'!N97&gt;1000000000,ROUND('Trades'!N97,2)&lt;&gt;'Trades'!N97))),FALSE),"Kwoty: do 2 miejsc po przecinku; wartość bezwzględna wpisu ≤ 1 000 000 000.",IF(IF('Trades'!J97="NET",IF('Trades'!O97="",FALSE,IF(NOT(ISNUMBER('Trades'!O97)),TRUE,OR(ABS('Trades'!O97)&gt;1000000000,ROUND('Trades'!O97,2)&lt;&gt;'Trades'!O97))),FALSE),"Kwoty: do 2 miejsc po przecinku; wartość bezwzględna wpisu ≤ 1 000 000 000.",IF(AND('Trades'!J97="GROSS",NOT(ISNUMBER('Trades'!M97))),"Podaj prowizję, także zero",IF(AND('Trades'!J97="GROSS",'Trades'!M97&lt;0),"Prowizja nie może być ujemna",IF(AND('Trades'!J97="GROSS",NOT(ISNUMBER('Trades'!N97))),"Podaj pozostałe opłaty, także zero",IF(AND('Trades'!J97="GROSS",'Trades'!N97&lt;0),"Opłaty nie mogą być ujemne",IF(AND('Trades'!J97="GROSS",NOT(ISNUMBER('Trades'!O97))),"Podaj finansowanie ze znakiem, także zero",IF(AND('Trades'!J97="GROSS",NOT(ISNUMBER(F97))),"Podaj P&amp;L brutto każdego wyjścia",IF(IF('Trades'!J97="NET",OR(ABS('Trades'!L97)&gt;1000000000,ROUND('Trades'!L97,2)&lt;&gt;'Trades'!L97),FALSE),"Kwoty: do 2 miejsc po przecinku; wartość bezwzględna wpisu ≤ 1 000 000 000.",IF(IF('Trades'!J97="GROSS",OR(ABS('Trades'!M97)&gt;1000000000,ABS('Trades'!N97)&gt;1000000000,ABS('Trades'!O97)&gt;1000000000,ROUND('Trades'!M97,2)&lt;&gt;'Trades'!M97,ROUND('Trades'!N97,2)&lt;&gt;'Trades'!N97,ROUND('Trades'!O97,2)&lt;&gt;'Trades'!O97),FALSE),"Kwoty: do 2 miejsc po przecinku; wartość bezwzględna wpisu ≤ 1 000 000 000.",IF(AND('Trades'!G97&lt;&gt;"",OR(NOT(ISNUMBER('Trades'!G97)),'Trades'!G97&lt;=0)),"Podaj dodatnią cenę lub pozostaw puste",IF(AND('Trades'!H97&lt;&gt;"",OR(NOT(ISNUMBER('Trades'!H97)),'Trades'!H97&lt;=0)),"Podaj dodatnią cenę lub pozostaw puste","")))))))))))))))))))))))))))))))))))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b.d.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b.d.",IF(OR(O97=0,COUNTIFS('Exits'!$B$9:$B$608,'Trades'!A97,'Exits'!$G$9:$G$608,-1)&gt;0),"b.d.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b.d.",IF(AND(O97&gt;0,SUMIFS('Exits'!$J$9:$J$608,'Exits'!$B$9:$B$608,'Trades'!A97)=O97),ROUND(SUMIFS('Exits'!$F$9:$F$608,'Exits'!$B$9:$B$608,'Trades'!A97),2),"b.d.")))</x:f>
      </x:c>
      <x:c r="G97" s="30" t="str">
        <x:f>IF(P97=0,"",IF(K97&lt;&gt;1,"b.d.",IF('Trades'!J97="NET",'Trades'!L97,ROUND(F97-'Trades'!M97-'Trades'!N97+'Trades'!O97,2))))</x:f>
      </x:c>
      <x:c r="H97" s="31" t="str">
        <x:f>IF(P97=0,"",IF(N97=1,G97/'Trades'!P97,"b.d."))</x:f>
      </x:c>
      <x:c r="I97" s="33" t="str">
        <x:f>IF(P97=0,"",IF(K97&lt;&gt;1,"Pozycja niezamknięta",IF(NOT(ISNUMBER('Trades'!P97)),"Brak lub błędne ryzyko: dodatnie, ≤ 1 000 000 000, do 2 miejsc po przecinku.",IF(OR('Trades'!P97&lt;=0,'Trades'!P97&gt;1000000000,ROUND('Trades'!P97,2)&lt;&gt;'Trades'!P97),"Brak lub błędne ryzyko: dodatnie, ≤ 1 000 000 000, do 2 miejsc po przecinku.",IF(AND('Trades'!Q97&lt;&gt;"PRICE",'Trades'!Q97&lt;&gt;"ALL_IN"),"Wybierz PRICE lub ALL_IN",IF('Trades'!Q97&lt;&gt;'Summary'!$K$4,"Wybrano inną podstawę","Zapisane"))))))</x:f>
      </x:c>
      <x:c r="J97" s="33" t="str">
        <x:f>IF(P97=0,"",IF('Summary'!$H$6="Sprawdź daty filtra","Sprawdź daty filtra",IF(L97=1,"Uwzględniona",IF(K97=1,"Poza okresem","Nieuwzględniona"))))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IF(OR(K97&lt;&gt;1,'Summary'!$H$6="Sprawdź daty filtra"),0,IF(AND(OR('Summary'!$B$6="",E97&gt;='Summary'!$B$6),OR('Summary'!$E$6="",E97&lt;'Summary'!$E$6+1)),1,0))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IF(K98=0,"",CHOOSE(K98,"Zamknięta","Otwarta","Niepełna / błędna","Nieobsługiwana"))</x:f>
      </x:c>
      <x:c r="C98" s="33" t="str">
        <x:f>IF(P98=0,"",IF('Trades'!I98="UNSUPPORTED","Dobieranie / odwrócenia nie są obsługiwane",IF('Trades'!A98="","Podaj ID transakcji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: tekst zaczynający się od A–Z, do 64 znaków; bez *, ?, ~, =, &lt; i &gt;. Przykład: T-001.",IF(COUNTIFS('Trades'!$A$9:$A$208,'Trades'!A98)&lt;&gt;1,"ID transakcji się powtarza",IF('Trades'!B98="","Podaj instrument",IF(AND('Trades'!C98&lt;&gt;"LONG",'Trades'!C98&lt;&gt;"SHORT"),"Wybierz LONG lub SHORT",IF(NOT(ISNUMBER('Trades'!D98)),"Podaj prawidłowy czas otwarcia",IF(OR('Trades'!D98&lt;1,'Trades'!D98&gt;2958465),"Podaj prawidłowy czas otwarcia",IF(NOT(ISNUMBER('Trades'!E98)),"Podaj dodatnią początkową ilość",IF(OR('Trades'!E98&lt;=0,'Trades'!E98&gt;1000000,ROUND('Trades'!E98,8)&lt;&gt;'Trades'!E98),"Podaj dodatnią początkową ilość",IF('Trades'!F98="","Podaj jednostkę ilości",IF(AND('Trades'!I98&lt;&gt;"OPEN",'Trades'!I98&lt;&gt;"CLOSED"),"Wybierz OPEN lub CLOSED",IF(AND('Trades'!J98&lt;&gt;"NET",'Trades'!J98&lt;&gt;"GROSS"),"Wybierz NET lub GROSS",IF(COUNTIFS('Exits'!$B$9:$B$608,'Trades'!A98,'Exits'!$G$9:$G$608,-1)&gt;0,"Sprawdź powiązane wyjścia",IF(D98&gt;'Trades'!E98,"Zamknięta ilość przekracza początkową",IF(AND('Trades'!I98="OPEN",D98='Trades'!E98),"OPEN jest sprzeczne z zerową pozostałą ilością",IF('Trades'!I98="OPEN","",IF(O98=0,"Dodaj wyjście w Exits",IF(D98&lt;&gt;'Trades'!E98,"CLOSED wymaga zamknięcia całej ilości",IF(AND('Trades'!J98="NET",NOT(ISNUMBER('Trades'!L98))),"Podaj uzgodnione netto całej pozycji",IF(AND('Trades'!J98="NET",'Trades'!K98&lt;&gt;"YES"),"Potwierdź netto całej pozycji",IF(IF('Trades'!J98="NET",IF('Trades'!M98="",FALSE,IF(NOT(ISNUMBER('Trades'!M98)),TRUE,OR('Trades'!M98&lt;0,'Trades'!M98&gt;1000000000,ROUND('Trades'!M98,2)&lt;&gt;'Trades'!M98))),FALSE),"Kwoty: do 2 miejsc po przecinku; wartość bezwzględna wpisu ≤ 1 000 000 000.",IF(IF('Trades'!J98="NET",IF('Trades'!N98="",FALSE,IF(NOT(ISNUMBER('Trades'!N98)),TRUE,OR('Trades'!N98&lt;0,'Trades'!N98&gt;1000000000,ROUND('Trades'!N98,2)&lt;&gt;'Trades'!N98))),FALSE),"Kwoty: do 2 miejsc po przecinku; wartość bezwzględna wpisu ≤ 1 000 000 000.",IF(IF('Trades'!J98="NET",IF('Trades'!O98="",FALSE,IF(NOT(ISNUMBER('Trades'!O98)),TRUE,OR(ABS('Trades'!O98)&gt;1000000000,ROUND('Trades'!O98,2)&lt;&gt;'Trades'!O98))),FALSE),"Kwoty: do 2 miejsc po przecinku; wartość bezwzględna wpisu ≤ 1 000 000 000.",IF(AND('Trades'!J98="GROSS",NOT(ISNUMBER('Trades'!M98))),"Podaj prowizję, także zero",IF(AND('Trades'!J98="GROSS",'Trades'!M98&lt;0),"Prowizja nie może być ujemna",IF(AND('Trades'!J98="GROSS",NOT(ISNUMBER('Trades'!N98))),"Podaj pozostałe opłaty, także zero",IF(AND('Trades'!J98="GROSS",'Trades'!N98&lt;0),"Opłaty nie mogą być ujemne",IF(AND('Trades'!J98="GROSS",NOT(ISNUMBER('Trades'!O98))),"Podaj finansowanie ze znakiem, także zero",IF(AND('Trades'!J98="GROSS",NOT(ISNUMBER(F98))),"Podaj P&amp;L brutto każdego wyjścia",IF(IF('Trades'!J98="NET",OR(ABS('Trades'!L98)&gt;1000000000,ROUND('Trades'!L98,2)&lt;&gt;'Trades'!L98),FALSE),"Kwoty: do 2 miejsc po przecinku; wartość bezwzględna wpisu ≤ 1 000 000 000.",IF(IF('Trades'!J98="GROSS",OR(ABS('Trades'!M98)&gt;1000000000,ABS('Trades'!N98)&gt;1000000000,ABS('Trades'!O98)&gt;1000000000,ROUND('Trades'!M98,2)&lt;&gt;'Trades'!M98,ROUND('Trades'!N98,2)&lt;&gt;'Trades'!N98,ROUND('Trades'!O98,2)&lt;&gt;'Trades'!O98),FALSE),"Kwoty: do 2 miejsc po przecinku; wartość bezwzględna wpisu ≤ 1 000 000 000.",IF(AND('Trades'!G98&lt;&gt;"",OR(NOT(ISNUMBER('Trades'!G98)),'Trades'!G98&lt;=0)),"Podaj dodatnią cenę lub pozostaw puste",IF(AND('Trades'!H98&lt;&gt;"",OR(NOT(ISNUMBER('Trades'!H98)),'Trades'!H98&lt;=0)),"Podaj dodatnią cenę lub pozostaw puste","")))))))))))))))))))))))))))))))))))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b.d.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b.d.",IF(OR(O98=0,COUNTIFS('Exits'!$B$9:$B$608,'Trades'!A98,'Exits'!$G$9:$G$608,-1)&gt;0),"b.d.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b.d.",IF(AND(O98&gt;0,SUMIFS('Exits'!$J$9:$J$608,'Exits'!$B$9:$B$608,'Trades'!A98)=O98),ROUND(SUMIFS('Exits'!$F$9:$F$608,'Exits'!$B$9:$B$608,'Trades'!A98),2),"b.d.")))</x:f>
      </x:c>
      <x:c r="G98" s="30" t="str">
        <x:f>IF(P98=0,"",IF(K98&lt;&gt;1,"b.d.",IF('Trades'!J98="NET",'Trades'!L98,ROUND(F98-'Trades'!M98-'Trades'!N98+'Trades'!O98,2))))</x:f>
      </x:c>
      <x:c r="H98" s="31" t="str">
        <x:f>IF(P98=0,"",IF(N98=1,G98/'Trades'!P98,"b.d."))</x:f>
      </x:c>
      <x:c r="I98" s="33" t="str">
        <x:f>IF(P98=0,"",IF(K98&lt;&gt;1,"Pozycja niezamknięta",IF(NOT(ISNUMBER('Trades'!P98)),"Brak lub błędne ryzyko: dodatnie, ≤ 1 000 000 000, do 2 miejsc po przecinku.",IF(OR('Trades'!P98&lt;=0,'Trades'!P98&gt;1000000000,ROUND('Trades'!P98,2)&lt;&gt;'Trades'!P98),"Brak lub błędne ryzyko: dodatnie, ≤ 1 000 000 000, do 2 miejsc po przecinku.",IF(AND('Trades'!Q98&lt;&gt;"PRICE",'Trades'!Q98&lt;&gt;"ALL_IN"),"Wybierz PRICE lub ALL_IN",IF('Trades'!Q98&lt;&gt;'Summary'!$K$4,"Wybrano inną podstawę","Zapisane"))))))</x:f>
      </x:c>
      <x:c r="J98" s="33" t="str">
        <x:f>IF(P98=0,"",IF('Summary'!$H$6="Sprawdź daty filtra","Sprawdź daty filtra",IF(L98=1,"Uwzględniona",IF(K98=1,"Poza okresem","Nieuwzględniona"))))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IF(OR(K98&lt;&gt;1,'Summary'!$H$6="Sprawdź daty filtra"),0,IF(AND(OR('Summary'!$B$6="",E98&gt;='Summary'!$B$6),OR('Summary'!$E$6="",E98&lt;'Summary'!$E$6+1)),1,0))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IF(K99=0,"",CHOOSE(K99,"Zamknięta","Otwarta","Niepełna / błędna","Nieobsługiwana"))</x:f>
      </x:c>
      <x:c r="C99" s="33" t="str">
        <x:f>IF(P99=0,"",IF('Trades'!I99="UNSUPPORTED","Dobieranie / odwrócenia nie są obsługiwane",IF('Trades'!A99="","Podaj ID transakcji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: tekst zaczynający się od A–Z, do 64 znaków; bez *, ?, ~, =, &lt; i &gt;. Przykład: T-001.",IF(COUNTIFS('Trades'!$A$9:$A$208,'Trades'!A99)&lt;&gt;1,"ID transakcji się powtarza",IF('Trades'!B99="","Podaj instrument",IF(AND('Trades'!C99&lt;&gt;"LONG",'Trades'!C99&lt;&gt;"SHORT"),"Wybierz LONG lub SHORT",IF(NOT(ISNUMBER('Trades'!D99)),"Podaj prawidłowy czas otwarcia",IF(OR('Trades'!D99&lt;1,'Trades'!D99&gt;2958465),"Podaj prawidłowy czas otwarcia",IF(NOT(ISNUMBER('Trades'!E99)),"Podaj dodatnią początkową ilość",IF(OR('Trades'!E99&lt;=0,'Trades'!E99&gt;1000000,ROUND('Trades'!E99,8)&lt;&gt;'Trades'!E99),"Podaj dodatnią początkową ilość",IF('Trades'!F99="","Podaj jednostkę ilości",IF(AND('Trades'!I99&lt;&gt;"OPEN",'Trades'!I99&lt;&gt;"CLOSED"),"Wybierz OPEN lub CLOSED",IF(AND('Trades'!J99&lt;&gt;"NET",'Trades'!J99&lt;&gt;"GROSS"),"Wybierz NET lub GROSS",IF(COUNTIFS('Exits'!$B$9:$B$608,'Trades'!A99,'Exits'!$G$9:$G$608,-1)&gt;0,"Sprawdź powiązane wyjścia",IF(D99&gt;'Trades'!E99,"Zamknięta ilość przekracza początkową",IF(AND('Trades'!I99="OPEN",D99='Trades'!E99),"OPEN jest sprzeczne z zerową pozostałą ilością",IF('Trades'!I99="OPEN","",IF(O99=0,"Dodaj wyjście w Exits",IF(D99&lt;&gt;'Trades'!E99,"CLOSED wymaga zamknięcia całej ilości",IF(AND('Trades'!J99="NET",NOT(ISNUMBER('Trades'!L99))),"Podaj uzgodnione netto całej pozycji",IF(AND('Trades'!J99="NET",'Trades'!K99&lt;&gt;"YES"),"Potwierdź netto całej pozycji",IF(IF('Trades'!J99="NET",IF('Trades'!M99="",FALSE,IF(NOT(ISNUMBER('Trades'!M99)),TRUE,OR('Trades'!M99&lt;0,'Trades'!M99&gt;1000000000,ROUND('Trades'!M99,2)&lt;&gt;'Trades'!M99))),FALSE),"Kwoty: do 2 miejsc po przecinku; wartość bezwzględna wpisu ≤ 1 000 000 000.",IF(IF('Trades'!J99="NET",IF('Trades'!N99="",FALSE,IF(NOT(ISNUMBER('Trades'!N99)),TRUE,OR('Trades'!N99&lt;0,'Trades'!N99&gt;1000000000,ROUND('Trades'!N99,2)&lt;&gt;'Trades'!N99))),FALSE),"Kwoty: do 2 miejsc po przecinku; wartość bezwzględna wpisu ≤ 1 000 000 000.",IF(IF('Trades'!J99="NET",IF('Trades'!O99="",FALSE,IF(NOT(ISNUMBER('Trades'!O99)),TRUE,OR(ABS('Trades'!O99)&gt;1000000000,ROUND('Trades'!O99,2)&lt;&gt;'Trades'!O99))),FALSE),"Kwoty: do 2 miejsc po przecinku; wartość bezwzględna wpisu ≤ 1 000 000 000.",IF(AND('Trades'!J99="GROSS",NOT(ISNUMBER('Trades'!M99))),"Podaj prowizję, także zero",IF(AND('Trades'!J99="GROSS",'Trades'!M99&lt;0),"Prowizja nie może być ujemna",IF(AND('Trades'!J99="GROSS",NOT(ISNUMBER('Trades'!N99))),"Podaj pozostałe opłaty, także zero",IF(AND('Trades'!J99="GROSS",'Trades'!N99&lt;0),"Opłaty nie mogą być ujemne",IF(AND('Trades'!J99="GROSS",NOT(ISNUMBER('Trades'!O99))),"Podaj finansowanie ze znakiem, także zero",IF(AND('Trades'!J99="GROSS",NOT(ISNUMBER(F99))),"Podaj P&amp;L brutto każdego wyjścia",IF(IF('Trades'!J99="NET",OR(ABS('Trades'!L99)&gt;1000000000,ROUND('Trades'!L99,2)&lt;&gt;'Trades'!L99),FALSE),"Kwoty: do 2 miejsc po przecinku; wartość bezwzględna wpisu ≤ 1 000 000 000.",IF(IF('Trades'!J99="GROSS",OR(ABS('Trades'!M99)&gt;1000000000,ABS('Trades'!N99)&gt;1000000000,ABS('Trades'!O99)&gt;1000000000,ROUND('Trades'!M99,2)&lt;&gt;'Trades'!M99,ROUND('Trades'!N99,2)&lt;&gt;'Trades'!N99,ROUND('Trades'!O99,2)&lt;&gt;'Trades'!O99),FALSE),"Kwoty: do 2 miejsc po przecinku; wartość bezwzględna wpisu ≤ 1 000 000 000.",IF(AND('Trades'!G99&lt;&gt;"",OR(NOT(ISNUMBER('Trades'!G99)),'Trades'!G99&lt;=0)),"Podaj dodatnią cenę lub pozostaw puste",IF(AND('Trades'!H99&lt;&gt;"",OR(NOT(ISNUMBER('Trades'!H99)),'Trades'!H99&lt;=0)),"Podaj dodatnią cenę lub pozostaw puste","")))))))))))))))))))))))))))))))))))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b.d.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b.d.",IF(OR(O99=0,COUNTIFS('Exits'!$B$9:$B$608,'Trades'!A99,'Exits'!$G$9:$G$608,-1)&gt;0),"b.d.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b.d.",IF(AND(O99&gt;0,SUMIFS('Exits'!$J$9:$J$608,'Exits'!$B$9:$B$608,'Trades'!A99)=O99),ROUND(SUMIFS('Exits'!$F$9:$F$608,'Exits'!$B$9:$B$608,'Trades'!A99),2),"b.d.")))</x:f>
      </x:c>
      <x:c r="G99" s="30" t="str">
        <x:f>IF(P99=0,"",IF(K99&lt;&gt;1,"b.d.",IF('Trades'!J99="NET",'Trades'!L99,ROUND(F99-'Trades'!M99-'Trades'!N99+'Trades'!O99,2))))</x:f>
      </x:c>
      <x:c r="H99" s="31" t="str">
        <x:f>IF(P99=0,"",IF(N99=1,G99/'Trades'!P99,"b.d."))</x:f>
      </x:c>
      <x:c r="I99" s="33" t="str">
        <x:f>IF(P99=0,"",IF(K99&lt;&gt;1,"Pozycja niezamknięta",IF(NOT(ISNUMBER('Trades'!P99)),"Brak lub błędne ryzyko: dodatnie, ≤ 1 000 000 000, do 2 miejsc po przecinku.",IF(OR('Trades'!P99&lt;=0,'Trades'!P99&gt;1000000000,ROUND('Trades'!P99,2)&lt;&gt;'Trades'!P99),"Brak lub błędne ryzyko: dodatnie, ≤ 1 000 000 000, do 2 miejsc po przecinku.",IF(AND('Trades'!Q99&lt;&gt;"PRICE",'Trades'!Q99&lt;&gt;"ALL_IN"),"Wybierz PRICE lub ALL_IN",IF('Trades'!Q99&lt;&gt;'Summary'!$K$4,"Wybrano inną podstawę","Zapisane"))))))</x:f>
      </x:c>
      <x:c r="J99" s="33" t="str">
        <x:f>IF(P99=0,"",IF('Summary'!$H$6="Sprawdź daty filtra","Sprawdź daty filtra",IF(L99=1,"Uwzględniona",IF(K99=1,"Poza okresem","Nieuwzględniona"))))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IF(OR(K99&lt;&gt;1,'Summary'!$H$6="Sprawdź daty filtra"),0,IF(AND(OR('Summary'!$B$6="",E99&gt;='Summary'!$B$6),OR('Summary'!$E$6="",E99&lt;'Summary'!$E$6+1)),1,0))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IF(K100=0,"",CHOOSE(K100,"Zamknięta","Otwarta","Niepełna / błędna","Nieobsługiwana"))</x:f>
      </x:c>
      <x:c r="C100" s="33" t="str">
        <x:f>IF(P100=0,"",IF('Trades'!I100="UNSUPPORTED","Dobieranie / odwrócenia nie są obsługiwane",IF('Trades'!A100="","Podaj ID transakcji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: tekst zaczynający się od A–Z, do 64 znaków; bez *, ?, ~, =, &lt; i &gt;. Przykład: T-001.",IF(COUNTIFS('Trades'!$A$9:$A$208,'Trades'!A100)&lt;&gt;1,"ID transakcji się powtarza",IF('Trades'!B100="","Podaj instrument",IF(AND('Trades'!C100&lt;&gt;"LONG",'Trades'!C100&lt;&gt;"SHORT"),"Wybierz LONG lub SHORT",IF(NOT(ISNUMBER('Trades'!D100)),"Podaj prawidłowy czas otwarcia",IF(OR('Trades'!D100&lt;1,'Trades'!D100&gt;2958465),"Podaj prawidłowy czas otwarcia",IF(NOT(ISNUMBER('Trades'!E100)),"Podaj dodatnią początkową ilość",IF(OR('Trades'!E100&lt;=0,'Trades'!E100&gt;1000000,ROUND('Trades'!E100,8)&lt;&gt;'Trades'!E100),"Podaj dodatnią początkową ilość",IF('Trades'!F100="","Podaj jednostkę ilości",IF(AND('Trades'!I100&lt;&gt;"OPEN",'Trades'!I100&lt;&gt;"CLOSED"),"Wybierz OPEN lub CLOSED",IF(AND('Trades'!J100&lt;&gt;"NET",'Trades'!J100&lt;&gt;"GROSS"),"Wybierz NET lub GROSS",IF(COUNTIFS('Exits'!$B$9:$B$608,'Trades'!A100,'Exits'!$G$9:$G$608,-1)&gt;0,"Sprawdź powiązane wyjścia",IF(D100&gt;'Trades'!E100,"Zamknięta ilość przekracza początkową",IF(AND('Trades'!I100="OPEN",D100='Trades'!E100),"OPEN jest sprzeczne z zerową pozostałą ilością",IF('Trades'!I100="OPEN","",IF(O100=0,"Dodaj wyjście w Exits",IF(D100&lt;&gt;'Trades'!E100,"CLOSED wymaga zamknięcia całej ilości",IF(AND('Trades'!J100="NET",NOT(ISNUMBER('Trades'!L100))),"Podaj uzgodnione netto całej pozycji",IF(AND('Trades'!J100="NET",'Trades'!K100&lt;&gt;"YES"),"Potwierdź netto całej pozycji",IF(IF('Trades'!J100="NET",IF('Trades'!M100="",FALSE,IF(NOT(ISNUMBER('Trades'!M100)),TRUE,OR('Trades'!M100&lt;0,'Trades'!M100&gt;1000000000,ROUND('Trades'!M100,2)&lt;&gt;'Trades'!M100))),FALSE),"Kwoty: do 2 miejsc po przecinku; wartość bezwzględna wpisu ≤ 1 000 000 000.",IF(IF('Trades'!J100="NET",IF('Trades'!N100="",FALSE,IF(NOT(ISNUMBER('Trades'!N100)),TRUE,OR('Trades'!N100&lt;0,'Trades'!N100&gt;1000000000,ROUND('Trades'!N100,2)&lt;&gt;'Trades'!N100))),FALSE),"Kwoty: do 2 miejsc po przecinku; wartość bezwzględna wpisu ≤ 1 000 000 000.",IF(IF('Trades'!J100="NET",IF('Trades'!O100="",FALSE,IF(NOT(ISNUMBER('Trades'!O100)),TRUE,OR(ABS('Trades'!O100)&gt;1000000000,ROUND('Trades'!O100,2)&lt;&gt;'Trades'!O100))),FALSE),"Kwoty: do 2 miejsc po przecinku; wartość bezwzględna wpisu ≤ 1 000 000 000.",IF(AND('Trades'!J100="GROSS",NOT(ISNUMBER('Trades'!M100))),"Podaj prowizję, także zero",IF(AND('Trades'!J100="GROSS",'Trades'!M100&lt;0),"Prowizja nie może być ujemna",IF(AND('Trades'!J100="GROSS",NOT(ISNUMBER('Trades'!N100))),"Podaj pozostałe opłaty, także zero",IF(AND('Trades'!J100="GROSS",'Trades'!N100&lt;0),"Opłaty nie mogą być ujemne",IF(AND('Trades'!J100="GROSS",NOT(ISNUMBER('Trades'!O100))),"Podaj finansowanie ze znakiem, także zero",IF(AND('Trades'!J100="GROSS",NOT(ISNUMBER(F100))),"Podaj P&amp;L brutto każdego wyjścia",IF(IF('Trades'!J100="NET",OR(ABS('Trades'!L100)&gt;1000000000,ROUND('Trades'!L100,2)&lt;&gt;'Trades'!L100),FALSE),"Kwoty: do 2 miejsc po przecinku; wartość bezwzględna wpisu ≤ 1 000 000 000.",IF(IF('Trades'!J100="GROSS",OR(ABS('Trades'!M100)&gt;1000000000,ABS('Trades'!N100)&gt;1000000000,ABS('Trades'!O100)&gt;1000000000,ROUND('Trades'!M100,2)&lt;&gt;'Trades'!M100,ROUND('Trades'!N100,2)&lt;&gt;'Trades'!N100,ROUND('Trades'!O100,2)&lt;&gt;'Trades'!O100),FALSE),"Kwoty: do 2 miejsc po przecinku; wartość bezwzględna wpisu ≤ 1 000 000 000.",IF(AND('Trades'!G100&lt;&gt;"",OR(NOT(ISNUMBER('Trades'!G100)),'Trades'!G100&lt;=0)),"Podaj dodatnią cenę lub pozostaw puste",IF(AND('Trades'!H100&lt;&gt;"",OR(NOT(ISNUMBER('Trades'!H100)),'Trades'!H100&lt;=0)),"Podaj dodatnią cenę lub pozostaw puste","")))))))))))))))))))))))))))))))))))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b.d.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b.d.",IF(OR(O100=0,COUNTIFS('Exits'!$B$9:$B$608,'Trades'!A100,'Exits'!$G$9:$G$608,-1)&gt;0),"b.d.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b.d.",IF(AND(O100&gt;0,SUMIFS('Exits'!$J$9:$J$608,'Exits'!$B$9:$B$608,'Trades'!A100)=O100),ROUND(SUMIFS('Exits'!$F$9:$F$608,'Exits'!$B$9:$B$608,'Trades'!A100),2),"b.d.")))</x:f>
      </x:c>
      <x:c r="G100" s="30" t="str">
        <x:f>IF(P100=0,"",IF(K100&lt;&gt;1,"b.d.",IF('Trades'!J100="NET",'Trades'!L100,ROUND(F100-'Trades'!M100-'Trades'!N100+'Trades'!O100,2))))</x:f>
      </x:c>
      <x:c r="H100" s="31" t="str">
        <x:f>IF(P100=0,"",IF(N100=1,G100/'Trades'!P100,"b.d."))</x:f>
      </x:c>
      <x:c r="I100" s="33" t="str">
        <x:f>IF(P100=0,"",IF(K100&lt;&gt;1,"Pozycja niezamknięta",IF(NOT(ISNUMBER('Trades'!P100)),"Brak lub błędne ryzyko: dodatnie, ≤ 1 000 000 000, do 2 miejsc po przecinku.",IF(OR('Trades'!P100&lt;=0,'Trades'!P100&gt;1000000000,ROUND('Trades'!P100,2)&lt;&gt;'Trades'!P100),"Brak lub błędne ryzyko: dodatnie, ≤ 1 000 000 000, do 2 miejsc po przecinku.",IF(AND('Trades'!Q100&lt;&gt;"PRICE",'Trades'!Q100&lt;&gt;"ALL_IN"),"Wybierz PRICE lub ALL_IN",IF('Trades'!Q100&lt;&gt;'Summary'!$K$4,"Wybrano inną podstawę","Zapisane"))))))</x:f>
      </x:c>
      <x:c r="J100" s="33" t="str">
        <x:f>IF(P100=0,"",IF('Summary'!$H$6="Sprawdź daty filtra","Sprawdź daty filtra",IF(L100=1,"Uwzględniona",IF(K100=1,"Poza okresem","Nieuwzględniona"))))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IF(OR(K100&lt;&gt;1,'Summary'!$H$6="Sprawdź daty filtra"),0,IF(AND(OR('Summary'!$B$6="",E100&gt;='Summary'!$B$6),OR('Summary'!$E$6="",E100&lt;'Summary'!$E$6+1)),1,0))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IF(K101=0,"",CHOOSE(K101,"Zamknięta","Otwarta","Niepełna / błędna","Nieobsługiwana"))</x:f>
      </x:c>
      <x:c r="C101" s="33" t="str">
        <x:f>IF(P101=0,"",IF('Trades'!I101="UNSUPPORTED","Dobieranie / odwrócenia nie są obsługiwane",IF('Trades'!A101="","Podaj ID transakcji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: tekst zaczynający się od A–Z, do 64 znaków; bez *, ?, ~, =, &lt; i &gt;. Przykład: T-001.",IF(COUNTIFS('Trades'!$A$9:$A$208,'Trades'!A101)&lt;&gt;1,"ID transakcji się powtarza",IF('Trades'!B101="","Podaj instrument",IF(AND('Trades'!C101&lt;&gt;"LONG",'Trades'!C101&lt;&gt;"SHORT"),"Wybierz LONG lub SHORT",IF(NOT(ISNUMBER('Trades'!D101)),"Podaj prawidłowy czas otwarcia",IF(OR('Trades'!D101&lt;1,'Trades'!D101&gt;2958465),"Podaj prawidłowy czas otwarcia",IF(NOT(ISNUMBER('Trades'!E101)),"Podaj dodatnią początkową ilość",IF(OR('Trades'!E101&lt;=0,'Trades'!E101&gt;1000000,ROUND('Trades'!E101,8)&lt;&gt;'Trades'!E101),"Podaj dodatnią początkową ilość",IF('Trades'!F101="","Podaj jednostkę ilości",IF(AND('Trades'!I101&lt;&gt;"OPEN",'Trades'!I101&lt;&gt;"CLOSED"),"Wybierz OPEN lub CLOSED",IF(AND('Trades'!J101&lt;&gt;"NET",'Trades'!J101&lt;&gt;"GROSS"),"Wybierz NET lub GROSS",IF(COUNTIFS('Exits'!$B$9:$B$608,'Trades'!A101,'Exits'!$G$9:$G$608,-1)&gt;0,"Sprawdź powiązane wyjścia",IF(D101&gt;'Trades'!E101,"Zamknięta ilość przekracza początkową",IF(AND('Trades'!I101="OPEN",D101='Trades'!E101),"OPEN jest sprzeczne z zerową pozostałą ilością",IF('Trades'!I101="OPEN","",IF(O101=0,"Dodaj wyjście w Exits",IF(D101&lt;&gt;'Trades'!E101,"CLOSED wymaga zamknięcia całej ilości",IF(AND('Trades'!J101="NET",NOT(ISNUMBER('Trades'!L101))),"Podaj uzgodnione netto całej pozycji",IF(AND('Trades'!J101="NET",'Trades'!K101&lt;&gt;"YES"),"Potwierdź netto całej pozycji",IF(IF('Trades'!J101="NET",IF('Trades'!M101="",FALSE,IF(NOT(ISNUMBER('Trades'!M101)),TRUE,OR('Trades'!M101&lt;0,'Trades'!M101&gt;1000000000,ROUND('Trades'!M101,2)&lt;&gt;'Trades'!M101))),FALSE),"Kwoty: do 2 miejsc po przecinku; wartość bezwzględna wpisu ≤ 1 000 000 000.",IF(IF('Trades'!J101="NET",IF('Trades'!N101="",FALSE,IF(NOT(ISNUMBER('Trades'!N101)),TRUE,OR('Trades'!N101&lt;0,'Trades'!N101&gt;1000000000,ROUND('Trades'!N101,2)&lt;&gt;'Trades'!N101))),FALSE),"Kwoty: do 2 miejsc po przecinku; wartość bezwzględna wpisu ≤ 1 000 000 000.",IF(IF('Trades'!J101="NET",IF('Trades'!O101="",FALSE,IF(NOT(ISNUMBER('Trades'!O101)),TRUE,OR(ABS('Trades'!O101)&gt;1000000000,ROUND('Trades'!O101,2)&lt;&gt;'Trades'!O101))),FALSE),"Kwoty: do 2 miejsc po przecinku; wartość bezwzględna wpisu ≤ 1 000 000 000.",IF(AND('Trades'!J101="GROSS",NOT(ISNUMBER('Trades'!M101))),"Podaj prowizję, także zero",IF(AND('Trades'!J101="GROSS",'Trades'!M101&lt;0),"Prowizja nie może być ujemna",IF(AND('Trades'!J101="GROSS",NOT(ISNUMBER('Trades'!N101))),"Podaj pozostałe opłaty, także zero",IF(AND('Trades'!J101="GROSS",'Trades'!N101&lt;0),"Opłaty nie mogą być ujemne",IF(AND('Trades'!J101="GROSS",NOT(ISNUMBER('Trades'!O101))),"Podaj finansowanie ze znakiem, także zero",IF(AND('Trades'!J101="GROSS",NOT(ISNUMBER(F101))),"Podaj P&amp;L brutto każdego wyjścia",IF(IF('Trades'!J101="NET",OR(ABS('Trades'!L101)&gt;1000000000,ROUND('Trades'!L101,2)&lt;&gt;'Trades'!L101),FALSE),"Kwoty: do 2 miejsc po przecinku; wartość bezwzględna wpisu ≤ 1 000 000 000.",IF(IF('Trades'!J101="GROSS",OR(ABS('Trades'!M101)&gt;1000000000,ABS('Trades'!N101)&gt;1000000000,ABS('Trades'!O101)&gt;1000000000,ROUND('Trades'!M101,2)&lt;&gt;'Trades'!M101,ROUND('Trades'!N101,2)&lt;&gt;'Trades'!N101,ROUND('Trades'!O101,2)&lt;&gt;'Trades'!O101),FALSE),"Kwoty: do 2 miejsc po przecinku; wartość bezwzględna wpisu ≤ 1 000 000 000.",IF(AND('Trades'!G101&lt;&gt;"",OR(NOT(ISNUMBER('Trades'!G101)),'Trades'!G101&lt;=0)),"Podaj dodatnią cenę lub pozostaw puste",IF(AND('Trades'!H101&lt;&gt;"",OR(NOT(ISNUMBER('Trades'!H101)),'Trades'!H101&lt;=0)),"Podaj dodatnią cenę lub pozostaw puste","")))))))))))))))))))))))))))))))))))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b.d.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b.d.",IF(OR(O101=0,COUNTIFS('Exits'!$B$9:$B$608,'Trades'!A101,'Exits'!$G$9:$G$608,-1)&gt;0),"b.d.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b.d.",IF(AND(O101&gt;0,SUMIFS('Exits'!$J$9:$J$608,'Exits'!$B$9:$B$608,'Trades'!A101)=O101),ROUND(SUMIFS('Exits'!$F$9:$F$608,'Exits'!$B$9:$B$608,'Trades'!A101),2),"b.d.")))</x:f>
      </x:c>
      <x:c r="G101" s="30" t="str">
        <x:f>IF(P101=0,"",IF(K101&lt;&gt;1,"b.d.",IF('Trades'!J101="NET",'Trades'!L101,ROUND(F101-'Trades'!M101-'Trades'!N101+'Trades'!O101,2))))</x:f>
      </x:c>
      <x:c r="H101" s="31" t="str">
        <x:f>IF(P101=0,"",IF(N101=1,G101/'Trades'!P101,"b.d."))</x:f>
      </x:c>
      <x:c r="I101" s="33" t="str">
        <x:f>IF(P101=0,"",IF(K101&lt;&gt;1,"Pozycja niezamknięta",IF(NOT(ISNUMBER('Trades'!P101)),"Brak lub błędne ryzyko: dodatnie, ≤ 1 000 000 000, do 2 miejsc po przecinku.",IF(OR('Trades'!P101&lt;=0,'Trades'!P101&gt;1000000000,ROUND('Trades'!P101,2)&lt;&gt;'Trades'!P101),"Brak lub błędne ryzyko: dodatnie, ≤ 1 000 000 000, do 2 miejsc po przecinku.",IF(AND('Trades'!Q101&lt;&gt;"PRICE",'Trades'!Q101&lt;&gt;"ALL_IN"),"Wybierz PRICE lub ALL_IN",IF('Trades'!Q101&lt;&gt;'Summary'!$K$4,"Wybrano inną podstawę","Zapisane"))))))</x:f>
      </x:c>
      <x:c r="J101" s="33" t="str">
        <x:f>IF(P101=0,"",IF('Summary'!$H$6="Sprawdź daty filtra","Sprawdź daty filtra",IF(L101=1,"Uwzględniona",IF(K101=1,"Poza okresem","Nieuwzględniona"))))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IF(OR(K101&lt;&gt;1,'Summary'!$H$6="Sprawdź daty filtra"),0,IF(AND(OR('Summary'!$B$6="",E101&gt;='Summary'!$B$6),OR('Summary'!$E$6="",E101&lt;'Summary'!$E$6+1)),1,0))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IF(K102=0,"",CHOOSE(K102,"Zamknięta","Otwarta","Niepełna / błędna","Nieobsługiwana"))</x:f>
      </x:c>
      <x:c r="C102" s="33" t="str">
        <x:f>IF(P102=0,"",IF('Trades'!I102="UNSUPPORTED","Dobieranie / odwrócenia nie są obsługiwane",IF('Trades'!A102="","Podaj ID transakcji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: tekst zaczynający się od A–Z, do 64 znaków; bez *, ?, ~, =, &lt; i &gt;. Przykład: T-001.",IF(COUNTIFS('Trades'!$A$9:$A$208,'Trades'!A102)&lt;&gt;1,"ID transakcji się powtarza",IF('Trades'!B102="","Podaj instrument",IF(AND('Trades'!C102&lt;&gt;"LONG",'Trades'!C102&lt;&gt;"SHORT"),"Wybierz LONG lub SHORT",IF(NOT(ISNUMBER('Trades'!D102)),"Podaj prawidłowy czas otwarcia",IF(OR('Trades'!D102&lt;1,'Trades'!D102&gt;2958465),"Podaj prawidłowy czas otwarcia",IF(NOT(ISNUMBER('Trades'!E102)),"Podaj dodatnią początkową ilość",IF(OR('Trades'!E102&lt;=0,'Trades'!E102&gt;1000000,ROUND('Trades'!E102,8)&lt;&gt;'Trades'!E102),"Podaj dodatnią początkową ilość",IF('Trades'!F102="","Podaj jednostkę ilości",IF(AND('Trades'!I102&lt;&gt;"OPEN",'Trades'!I102&lt;&gt;"CLOSED"),"Wybierz OPEN lub CLOSED",IF(AND('Trades'!J102&lt;&gt;"NET",'Trades'!J102&lt;&gt;"GROSS"),"Wybierz NET lub GROSS",IF(COUNTIFS('Exits'!$B$9:$B$608,'Trades'!A102,'Exits'!$G$9:$G$608,-1)&gt;0,"Sprawdź powiązane wyjścia",IF(D102&gt;'Trades'!E102,"Zamknięta ilość przekracza początkową",IF(AND('Trades'!I102="OPEN",D102='Trades'!E102),"OPEN jest sprzeczne z zerową pozostałą ilością",IF('Trades'!I102="OPEN","",IF(O102=0,"Dodaj wyjście w Exits",IF(D102&lt;&gt;'Trades'!E102,"CLOSED wymaga zamknięcia całej ilości",IF(AND('Trades'!J102="NET",NOT(ISNUMBER('Trades'!L102))),"Podaj uzgodnione netto całej pozycji",IF(AND('Trades'!J102="NET",'Trades'!K102&lt;&gt;"YES"),"Potwierdź netto całej pozycji",IF(IF('Trades'!J102="NET",IF('Trades'!M102="",FALSE,IF(NOT(ISNUMBER('Trades'!M102)),TRUE,OR('Trades'!M102&lt;0,'Trades'!M102&gt;1000000000,ROUND('Trades'!M102,2)&lt;&gt;'Trades'!M102))),FALSE),"Kwoty: do 2 miejsc po przecinku; wartość bezwzględna wpisu ≤ 1 000 000 000.",IF(IF('Trades'!J102="NET",IF('Trades'!N102="",FALSE,IF(NOT(ISNUMBER('Trades'!N102)),TRUE,OR('Trades'!N102&lt;0,'Trades'!N102&gt;1000000000,ROUND('Trades'!N102,2)&lt;&gt;'Trades'!N102))),FALSE),"Kwoty: do 2 miejsc po przecinku; wartość bezwzględna wpisu ≤ 1 000 000 000.",IF(IF('Trades'!J102="NET",IF('Trades'!O102="",FALSE,IF(NOT(ISNUMBER('Trades'!O102)),TRUE,OR(ABS('Trades'!O102)&gt;1000000000,ROUND('Trades'!O102,2)&lt;&gt;'Trades'!O102))),FALSE),"Kwoty: do 2 miejsc po przecinku; wartość bezwzględna wpisu ≤ 1 000 000 000.",IF(AND('Trades'!J102="GROSS",NOT(ISNUMBER('Trades'!M102))),"Podaj prowizję, także zero",IF(AND('Trades'!J102="GROSS",'Trades'!M102&lt;0),"Prowizja nie może być ujemna",IF(AND('Trades'!J102="GROSS",NOT(ISNUMBER('Trades'!N102))),"Podaj pozostałe opłaty, także zero",IF(AND('Trades'!J102="GROSS",'Trades'!N102&lt;0),"Opłaty nie mogą być ujemne",IF(AND('Trades'!J102="GROSS",NOT(ISNUMBER('Trades'!O102))),"Podaj finansowanie ze znakiem, także zero",IF(AND('Trades'!J102="GROSS",NOT(ISNUMBER(F102))),"Podaj P&amp;L brutto każdego wyjścia",IF(IF('Trades'!J102="NET",OR(ABS('Trades'!L102)&gt;1000000000,ROUND('Trades'!L102,2)&lt;&gt;'Trades'!L102),FALSE),"Kwoty: do 2 miejsc po przecinku; wartość bezwzględna wpisu ≤ 1 000 000 000.",IF(IF('Trades'!J102="GROSS",OR(ABS('Trades'!M102)&gt;1000000000,ABS('Trades'!N102)&gt;1000000000,ABS('Trades'!O102)&gt;1000000000,ROUND('Trades'!M102,2)&lt;&gt;'Trades'!M102,ROUND('Trades'!N102,2)&lt;&gt;'Trades'!N102,ROUND('Trades'!O102,2)&lt;&gt;'Trades'!O102),FALSE),"Kwoty: do 2 miejsc po przecinku; wartość bezwzględna wpisu ≤ 1 000 000 000.",IF(AND('Trades'!G102&lt;&gt;"",OR(NOT(ISNUMBER('Trades'!G102)),'Trades'!G102&lt;=0)),"Podaj dodatnią cenę lub pozostaw puste",IF(AND('Trades'!H102&lt;&gt;"",OR(NOT(ISNUMBER('Trades'!H102)),'Trades'!H102&lt;=0)),"Podaj dodatnią cenę lub pozostaw puste","")))))))))))))))))))))))))))))))))))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b.d.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b.d.",IF(OR(O102=0,COUNTIFS('Exits'!$B$9:$B$608,'Trades'!A102,'Exits'!$G$9:$G$608,-1)&gt;0),"b.d.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b.d.",IF(AND(O102&gt;0,SUMIFS('Exits'!$J$9:$J$608,'Exits'!$B$9:$B$608,'Trades'!A102)=O102),ROUND(SUMIFS('Exits'!$F$9:$F$608,'Exits'!$B$9:$B$608,'Trades'!A102),2),"b.d.")))</x:f>
      </x:c>
      <x:c r="G102" s="30" t="str">
        <x:f>IF(P102=0,"",IF(K102&lt;&gt;1,"b.d.",IF('Trades'!J102="NET",'Trades'!L102,ROUND(F102-'Trades'!M102-'Trades'!N102+'Trades'!O102,2))))</x:f>
      </x:c>
      <x:c r="H102" s="31" t="str">
        <x:f>IF(P102=0,"",IF(N102=1,G102/'Trades'!P102,"b.d."))</x:f>
      </x:c>
      <x:c r="I102" s="33" t="str">
        <x:f>IF(P102=0,"",IF(K102&lt;&gt;1,"Pozycja niezamknięta",IF(NOT(ISNUMBER('Trades'!P102)),"Brak lub błędne ryzyko: dodatnie, ≤ 1 000 000 000, do 2 miejsc po przecinku.",IF(OR('Trades'!P102&lt;=0,'Trades'!P102&gt;1000000000,ROUND('Trades'!P102,2)&lt;&gt;'Trades'!P102),"Brak lub błędne ryzyko: dodatnie, ≤ 1 000 000 000, do 2 miejsc po przecinku.",IF(AND('Trades'!Q102&lt;&gt;"PRICE",'Trades'!Q102&lt;&gt;"ALL_IN"),"Wybierz PRICE lub ALL_IN",IF('Trades'!Q102&lt;&gt;'Summary'!$K$4,"Wybrano inną podstawę","Zapisane"))))))</x:f>
      </x:c>
      <x:c r="J102" s="33" t="str">
        <x:f>IF(P102=0,"",IF('Summary'!$H$6="Sprawdź daty filtra","Sprawdź daty filtra",IF(L102=1,"Uwzględniona",IF(K102=1,"Poza okresem","Nieuwzględniona"))))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IF(OR(K102&lt;&gt;1,'Summary'!$H$6="Sprawdź daty filtra"),0,IF(AND(OR('Summary'!$B$6="",E102&gt;='Summary'!$B$6),OR('Summary'!$E$6="",E102&lt;'Summary'!$E$6+1)),1,0))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IF(K103=0,"",CHOOSE(K103,"Zamknięta","Otwarta","Niepełna / błędna","Nieobsługiwana"))</x:f>
      </x:c>
      <x:c r="C103" s="33" t="str">
        <x:f>IF(P103=0,"",IF('Trades'!I103="UNSUPPORTED","Dobieranie / odwrócenia nie są obsługiwane",IF('Trades'!A103="","Podaj ID transakcji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: tekst zaczynający się od A–Z, do 64 znaków; bez *, ?, ~, =, &lt; i &gt;. Przykład: T-001.",IF(COUNTIFS('Trades'!$A$9:$A$208,'Trades'!A103)&lt;&gt;1,"ID transakcji się powtarza",IF('Trades'!B103="","Podaj instrument",IF(AND('Trades'!C103&lt;&gt;"LONG",'Trades'!C103&lt;&gt;"SHORT"),"Wybierz LONG lub SHORT",IF(NOT(ISNUMBER('Trades'!D103)),"Podaj prawidłowy czas otwarcia",IF(OR('Trades'!D103&lt;1,'Trades'!D103&gt;2958465),"Podaj prawidłowy czas otwarcia",IF(NOT(ISNUMBER('Trades'!E103)),"Podaj dodatnią początkową ilość",IF(OR('Trades'!E103&lt;=0,'Trades'!E103&gt;1000000,ROUND('Trades'!E103,8)&lt;&gt;'Trades'!E103),"Podaj dodatnią początkową ilość",IF('Trades'!F103="","Podaj jednostkę ilości",IF(AND('Trades'!I103&lt;&gt;"OPEN",'Trades'!I103&lt;&gt;"CLOSED"),"Wybierz OPEN lub CLOSED",IF(AND('Trades'!J103&lt;&gt;"NET",'Trades'!J103&lt;&gt;"GROSS"),"Wybierz NET lub GROSS",IF(COUNTIFS('Exits'!$B$9:$B$608,'Trades'!A103,'Exits'!$G$9:$G$608,-1)&gt;0,"Sprawdź powiązane wyjścia",IF(D103&gt;'Trades'!E103,"Zamknięta ilość przekracza początkową",IF(AND('Trades'!I103="OPEN",D103='Trades'!E103),"OPEN jest sprzeczne z zerową pozostałą ilością",IF('Trades'!I103="OPEN","",IF(O103=0,"Dodaj wyjście w Exits",IF(D103&lt;&gt;'Trades'!E103,"CLOSED wymaga zamknięcia całej ilości",IF(AND('Trades'!J103="NET",NOT(ISNUMBER('Trades'!L103))),"Podaj uzgodnione netto całej pozycji",IF(AND('Trades'!J103="NET",'Trades'!K103&lt;&gt;"YES"),"Potwierdź netto całej pozycji",IF(IF('Trades'!J103="NET",IF('Trades'!M103="",FALSE,IF(NOT(ISNUMBER('Trades'!M103)),TRUE,OR('Trades'!M103&lt;0,'Trades'!M103&gt;1000000000,ROUND('Trades'!M103,2)&lt;&gt;'Trades'!M103))),FALSE),"Kwoty: do 2 miejsc po przecinku; wartość bezwzględna wpisu ≤ 1 000 000 000.",IF(IF('Trades'!J103="NET",IF('Trades'!N103="",FALSE,IF(NOT(ISNUMBER('Trades'!N103)),TRUE,OR('Trades'!N103&lt;0,'Trades'!N103&gt;1000000000,ROUND('Trades'!N103,2)&lt;&gt;'Trades'!N103))),FALSE),"Kwoty: do 2 miejsc po przecinku; wartość bezwzględna wpisu ≤ 1 000 000 000.",IF(IF('Trades'!J103="NET",IF('Trades'!O103="",FALSE,IF(NOT(ISNUMBER('Trades'!O103)),TRUE,OR(ABS('Trades'!O103)&gt;1000000000,ROUND('Trades'!O103,2)&lt;&gt;'Trades'!O103))),FALSE),"Kwoty: do 2 miejsc po przecinku; wartość bezwzględna wpisu ≤ 1 000 000 000.",IF(AND('Trades'!J103="GROSS",NOT(ISNUMBER('Trades'!M103))),"Podaj prowizję, także zero",IF(AND('Trades'!J103="GROSS",'Trades'!M103&lt;0),"Prowizja nie może być ujemna",IF(AND('Trades'!J103="GROSS",NOT(ISNUMBER('Trades'!N103))),"Podaj pozostałe opłaty, także zero",IF(AND('Trades'!J103="GROSS",'Trades'!N103&lt;0),"Opłaty nie mogą być ujemne",IF(AND('Trades'!J103="GROSS",NOT(ISNUMBER('Trades'!O103))),"Podaj finansowanie ze znakiem, także zero",IF(AND('Trades'!J103="GROSS",NOT(ISNUMBER(F103))),"Podaj P&amp;L brutto każdego wyjścia",IF(IF('Trades'!J103="NET",OR(ABS('Trades'!L103)&gt;1000000000,ROUND('Trades'!L103,2)&lt;&gt;'Trades'!L103),FALSE),"Kwoty: do 2 miejsc po przecinku; wartość bezwzględna wpisu ≤ 1 000 000 000.",IF(IF('Trades'!J103="GROSS",OR(ABS('Trades'!M103)&gt;1000000000,ABS('Trades'!N103)&gt;1000000000,ABS('Trades'!O103)&gt;1000000000,ROUND('Trades'!M103,2)&lt;&gt;'Trades'!M103,ROUND('Trades'!N103,2)&lt;&gt;'Trades'!N103,ROUND('Trades'!O103,2)&lt;&gt;'Trades'!O103),FALSE),"Kwoty: do 2 miejsc po przecinku; wartość bezwzględna wpisu ≤ 1 000 000 000.",IF(AND('Trades'!G103&lt;&gt;"",OR(NOT(ISNUMBER('Trades'!G103)),'Trades'!G103&lt;=0)),"Podaj dodatnią cenę lub pozostaw puste",IF(AND('Trades'!H103&lt;&gt;"",OR(NOT(ISNUMBER('Trades'!H103)),'Trades'!H103&lt;=0)),"Podaj dodatnią cenę lub pozostaw puste","")))))))))))))))))))))))))))))))))))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b.d.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b.d.",IF(OR(O103=0,COUNTIFS('Exits'!$B$9:$B$608,'Trades'!A103,'Exits'!$G$9:$G$608,-1)&gt;0),"b.d.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b.d.",IF(AND(O103&gt;0,SUMIFS('Exits'!$J$9:$J$608,'Exits'!$B$9:$B$608,'Trades'!A103)=O103),ROUND(SUMIFS('Exits'!$F$9:$F$608,'Exits'!$B$9:$B$608,'Trades'!A103),2),"b.d.")))</x:f>
      </x:c>
      <x:c r="G103" s="30" t="str">
        <x:f>IF(P103=0,"",IF(K103&lt;&gt;1,"b.d.",IF('Trades'!J103="NET",'Trades'!L103,ROUND(F103-'Trades'!M103-'Trades'!N103+'Trades'!O103,2))))</x:f>
      </x:c>
      <x:c r="H103" s="31" t="str">
        <x:f>IF(P103=0,"",IF(N103=1,G103/'Trades'!P103,"b.d."))</x:f>
      </x:c>
      <x:c r="I103" s="33" t="str">
        <x:f>IF(P103=0,"",IF(K103&lt;&gt;1,"Pozycja niezamknięta",IF(NOT(ISNUMBER('Trades'!P103)),"Brak lub błędne ryzyko: dodatnie, ≤ 1 000 000 000, do 2 miejsc po przecinku.",IF(OR('Trades'!P103&lt;=0,'Trades'!P103&gt;1000000000,ROUND('Trades'!P103,2)&lt;&gt;'Trades'!P103),"Brak lub błędne ryzyko: dodatnie, ≤ 1 000 000 000, do 2 miejsc po przecinku.",IF(AND('Trades'!Q103&lt;&gt;"PRICE",'Trades'!Q103&lt;&gt;"ALL_IN"),"Wybierz PRICE lub ALL_IN",IF('Trades'!Q103&lt;&gt;'Summary'!$K$4,"Wybrano inną podstawę","Zapisane"))))))</x:f>
      </x:c>
      <x:c r="J103" s="33" t="str">
        <x:f>IF(P103=0,"",IF('Summary'!$H$6="Sprawdź daty filtra","Sprawdź daty filtra",IF(L103=1,"Uwzględniona",IF(K103=1,"Poza okresem","Nieuwzględniona"))))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IF(OR(K103&lt;&gt;1,'Summary'!$H$6="Sprawdź daty filtra"),0,IF(AND(OR('Summary'!$B$6="",E103&gt;='Summary'!$B$6),OR('Summary'!$E$6="",E103&lt;'Summary'!$E$6+1)),1,0))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IF(K104=0,"",CHOOSE(K104,"Zamknięta","Otwarta","Niepełna / błędna","Nieobsługiwana"))</x:f>
      </x:c>
      <x:c r="C104" s="33" t="str">
        <x:f>IF(P104=0,"",IF('Trades'!I104="UNSUPPORTED","Dobieranie / odwrócenia nie są obsługiwane",IF('Trades'!A104="","Podaj ID transakcji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: tekst zaczynający się od A–Z, do 64 znaków; bez *, ?, ~, =, &lt; i &gt;. Przykład: T-001.",IF(COUNTIFS('Trades'!$A$9:$A$208,'Trades'!A104)&lt;&gt;1,"ID transakcji się powtarza",IF('Trades'!B104="","Podaj instrument",IF(AND('Trades'!C104&lt;&gt;"LONG",'Trades'!C104&lt;&gt;"SHORT"),"Wybierz LONG lub SHORT",IF(NOT(ISNUMBER('Trades'!D104)),"Podaj prawidłowy czas otwarcia",IF(OR('Trades'!D104&lt;1,'Trades'!D104&gt;2958465),"Podaj prawidłowy czas otwarcia",IF(NOT(ISNUMBER('Trades'!E104)),"Podaj dodatnią początkową ilość",IF(OR('Trades'!E104&lt;=0,'Trades'!E104&gt;1000000,ROUND('Trades'!E104,8)&lt;&gt;'Trades'!E104),"Podaj dodatnią początkową ilość",IF('Trades'!F104="","Podaj jednostkę ilości",IF(AND('Trades'!I104&lt;&gt;"OPEN",'Trades'!I104&lt;&gt;"CLOSED"),"Wybierz OPEN lub CLOSED",IF(AND('Trades'!J104&lt;&gt;"NET",'Trades'!J104&lt;&gt;"GROSS"),"Wybierz NET lub GROSS",IF(COUNTIFS('Exits'!$B$9:$B$608,'Trades'!A104,'Exits'!$G$9:$G$608,-1)&gt;0,"Sprawdź powiązane wyjścia",IF(D104&gt;'Trades'!E104,"Zamknięta ilość przekracza początkową",IF(AND('Trades'!I104="OPEN",D104='Trades'!E104),"OPEN jest sprzeczne z zerową pozostałą ilością",IF('Trades'!I104="OPEN","",IF(O104=0,"Dodaj wyjście w Exits",IF(D104&lt;&gt;'Trades'!E104,"CLOSED wymaga zamknięcia całej ilości",IF(AND('Trades'!J104="NET",NOT(ISNUMBER('Trades'!L104))),"Podaj uzgodnione netto całej pozycji",IF(AND('Trades'!J104="NET",'Trades'!K104&lt;&gt;"YES"),"Potwierdź netto całej pozycji",IF(IF('Trades'!J104="NET",IF('Trades'!M104="",FALSE,IF(NOT(ISNUMBER('Trades'!M104)),TRUE,OR('Trades'!M104&lt;0,'Trades'!M104&gt;1000000000,ROUND('Trades'!M104,2)&lt;&gt;'Trades'!M104))),FALSE),"Kwoty: do 2 miejsc po przecinku; wartość bezwzględna wpisu ≤ 1 000 000 000.",IF(IF('Trades'!J104="NET",IF('Trades'!N104="",FALSE,IF(NOT(ISNUMBER('Trades'!N104)),TRUE,OR('Trades'!N104&lt;0,'Trades'!N104&gt;1000000000,ROUND('Trades'!N104,2)&lt;&gt;'Trades'!N104))),FALSE),"Kwoty: do 2 miejsc po przecinku; wartość bezwzględna wpisu ≤ 1 000 000 000.",IF(IF('Trades'!J104="NET",IF('Trades'!O104="",FALSE,IF(NOT(ISNUMBER('Trades'!O104)),TRUE,OR(ABS('Trades'!O104)&gt;1000000000,ROUND('Trades'!O104,2)&lt;&gt;'Trades'!O104))),FALSE),"Kwoty: do 2 miejsc po przecinku; wartość bezwzględna wpisu ≤ 1 000 000 000.",IF(AND('Trades'!J104="GROSS",NOT(ISNUMBER('Trades'!M104))),"Podaj prowizję, także zero",IF(AND('Trades'!J104="GROSS",'Trades'!M104&lt;0),"Prowizja nie może być ujemna",IF(AND('Trades'!J104="GROSS",NOT(ISNUMBER('Trades'!N104))),"Podaj pozostałe opłaty, także zero",IF(AND('Trades'!J104="GROSS",'Trades'!N104&lt;0),"Opłaty nie mogą być ujemne",IF(AND('Trades'!J104="GROSS",NOT(ISNUMBER('Trades'!O104))),"Podaj finansowanie ze znakiem, także zero",IF(AND('Trades'!J104="GROSS",NOT(ISNUMBER(F104))),"Podaj P&amp;L brutto każdego wyjścia",IF(IF('Trades'!J104="NET",OR(ABS('Trades'!L104)&gt;1000000000,ROUND('Trades'!L104,2)&lt;&gt;'Trades'!L104),FALSE),"Kwoty: do 2 miejsc po przecinku; wartość bezwzględna wpisu ≤ 1 000 000 000.",IF(IF('Trades'!J104="GROSS",OR(ABS('Trades'!M104)&gt;1000000000,ABS('Trades'!N104)&gt;1000000000,ABS('Trades'!O104)&gt;1000000000,ROUND('Trades'!M104,2)&lt;&gt;'Trades'!M104,ROUND('Trades'!N104,2)&lt;&gt;'Trades'!N104,ROUND('Trades'!O104,2)&lt;&gt;'Trades'!O104),FALSE),"Kwoty: do 2 miejsc po przecinku; wartość bezwzględna wpisu ≤ 1 000 000 000.",IF(AND('Trades'!G104&lt;&gt;"",OR(NOT(ISNUMBER('Trades'!G104)),'Trades'!G104&lt;=0)),"Podaj dodatnią cenę lub pozostaw puste",IF(AND('Trades'!H104&lt;&gt;"",OR(NOT(ISNUMBER('Trades'!H104)),'Trades'!H104&lt;=0)),"Podaj dodatnią cenę lub pozostaw puste","")))))))))))))))))))))))))))))))))))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b.d.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b.d.",IF(OR(O104=0,COUNTIFS('Exits'!$B$9:$B$608,'Trades'!A104,'Exits'!$G$9:$G$608,-1)&gt;0),"b.d.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b.d.",IF(AND(O104&gt;0,SUMIFS('Exits'!$J$9:$J$608,'Exits'!$B$9:$B$608,'Trades'!A104)=O104),ROUND(SUMIFS('Exits'!$F$9:$F$608,'Exits'!$B$9:$B$608,'Trades'!A104),2),"b.d.")))</x:f>
      </x:c>
      <x:c r="G104" s="30" t="str">
        <x:f>IF(P104=0,"",IF(K104&lt;&gt;1,"b.d.",IF('Trades'!J104="NET",'Trades'!L104,ROUND(F104-'Trades'!M104-'Trades'!N104+'Trades'!O104,2))))</x:f>
      </x:c>
      <x:c r="H104" s="31" t="str">
        <x:f>IF(P104=0,"",IF(N104=1,G104/'Trades'!P104,"b.d."))</x:f>
      </x:c>
      <x:c r="I104" s="33" t="str">
        <x:f>IF(P104=0,"",IF(K104&lt;&gt;1,"Pozycja niezamknięta",IF(NOT(ISNUMBER('Trades'!P104)),"Brak lub błędne ryzyko: dodatnie, ≤ 1 000 000 000, do 2 miejsc po przecinku.",IF(OR('Trades'!P104&lt;=0,'Trades'!P104&gt;1000000000,ROUND('Trades'!P104,2)&lt;&gt;'Trades'!P104),"Brak lub błędne ryzyko: dodatnie, ≤ 1 000 000 000, do 2 miejsc po przecinku.",IF(AND('Trades'!Q104&lt;&gt;"PRICE",'Trades'!Q104&lt;&gt;"ALL_IN"),"Wybierz PRICE lub ALL_IN",IF('Trades'!Q104&lt;&gt;'Summary'!$K$4,"Wybrano inną podstawę","Zapisane"))))))</x:f>
      </x:c>
      <x:c r="J104" s="33" t="str">
        <x:f>IF(P104=0,"",IF('Summary'!$H$6="Sprawdź daty filtra","Sprawdź daty filtra",IF(L104=1,"Uwzględniona",IF(K104=1,"Poza okresem","Nieuwzględniona"))))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IF(OR(K104&lt;&gt;1,'Summary'!$H$6="Sprawdź daty filtra"),0,IF(AND(OR('Summary'!$B$6="",E104&gt;='Summary'!$B$6),OR('Summary'!$E$6="",E104&lt;'Summary'!$E$6+1)),1,0))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IF(K105=0,"",CHOOSE(K105,"Zamknięta","Otwarta","Niepełna / błędna","Nieobsługiwana"))</x:f>
      </x:c>
      <x:c r="C105" s="33" t="str">
        <x:f>IF(P105=0,"",IF('Trades'!I105="UNSUPPORTED","Dobieranie / odwrócenia nie są obsługiwane",IF('Trades'!A105="","Podaj ID transakcji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: tekst zaczynający się od A–Z, do 64 znaków; bez *, ?, ~, =, &lt; i &gt;. Przykład: T-001.",IF(COUNTIFS('Trades'!$A$9:$A$208,'Trades'!A105)&lt;&gt;1,"ID transakcji się powtarza",IF('Trades'!B105="","Podaj instrument",IF(AND('Trades'!C105&lt;&gt;"LONG",'Trades'!C105&lt;&gt;"SHORT"),"Wybierz LONG lub SHORT",IF(NOT(ISNUMBER('Trades'!D105)),"Podaj prawidłowy czas otwarcia",IF(OR('Trades'!D105&lt;1,'Trades'!D105&gt;2958465),"Podaj prawidłowy czas otwarcia",IF(NOT(ISNUMBER('Trades'!E105)),"Podaj dodatnią początkową ilość",IF(OR('Trades'!E105&lt;=0,'Trades'!E105&gt;1000000,ROUND('Trades'!E105,8)&lt;&gt;'Trades'!E105),"Podaj dodatnią początkową ilość",IF('Trades'!F105="","Podaj jednostkę ilości",IF(AND('Trades'!I105&lt;&gt;"OPEN",'Trades'!I105&lt;&gt;"CLOSED"),"Wybierz OPEN lub CLOSED",IF(AND('Trades'!J105&lt;&gt;"NET",'Trades'!J105&lt;&gt;"GROSS"),"Wybierz NET lub GROSS",IF(COUNTIFS('Exits'!$B$9:$B$608,'Trades'!A105,'Exits'!$G$9:$G$608,-1)&gt;0,"Sprawdź powiązane wyjścia",IF(D105&gt;'Trades'!E105,"Zamknięta ilość przekracza początkową",IF(AND('Trades'!I105="OPEN",D105='Trades'!E105),"OPEN jest sprzeczne z zerową pozostałą ilością",IF('Trades'!I105="OPEN","",IF(O105=0,"Dodaj wyjście w Exits",IF(D105&lt;&gt;'Trades'!E105,"CLOSED wymaga zamknięcia całej ilości",IF(AND('Trades'!J105="NET",NOT(ISNUMBER('Trades'!L105))),"Podaj uzgodnione netto całej pozycji",IF(AND('Trades'!J105="NET",'Trades'!K105&lt;&gt;"YES"),"Potwierdź netto całej pozycji",IF(IF('Trades'!J105="NET",IF('Trades'!M105="",FALSE,IF(NOT(ISNUMBER('Trades'!M105)),TRUE,OR('Trades'!M105&lt;0,'Trades'!M105&gt;1000000000,ROUND('Trades'!M105,2)&lt;&gt;'Trades'!M105))),FALSE),"Kwoty: do 2 miejsc po przecinku; wartość bezwzględna wpisu ≤ 1 000 000 000.",IF(IF('Trades'!J105="NET",IF('Trades'!N105="",FALSE,IF(NOT(ISNUMBER('Trades'!N105)),TRUE,OR('Trades'!N105&lt;0,'Trades'!N105&gt;1000000000,ROUND('Trades'!N105,2)&lt;&gt;'Trades'!N105))),FALSE),"Kwoty: do 2 miejsc po przecinku; wartość bezwzględna wpisu ≤ 1 000 000 000.",IF(IF('Trades'!J105="NET",IF('Trades'!O105="",FALSE,IF(NOT(ISNUMBER('Trades'!O105)),TRUE,OR(ABS('Trades'!O105)&gt;1000000000,ROUND('Trades'!O105,2)&lt;&gt;'Trades'!O105))),FALSE),"Kwoty: do 2 miejsc po przecinku; wartość bezwzględna wpisu ≤ 1 000 000 000.",IF(AND('Trades'!J105="GROSS",NOT(ISNUMBER('Trades'!M105))),"Podaj prowizję, także zero",IF(AND('Trades'!J105="GROSS",'Trades'!M105&lt;0),"Prowizja nie może być ujemna",IF(AND('Trades'!J105="GROSS",NOT(ISNUMBER('Trades'!N105))),"Podaj pozostałe opłaty, także zero",IF(AND('Trades'!J105="GROSS",'Trades'!N105&lt;0),"Opłaty nie mogą być ujemne",IF(AND('Trades'!J105="GROSS",NOT(ISNUMBER('Trades'!O105))),"Podaj finansowanie ze znakiem, także zero",IF(AND('Trades'!J105="GROSS",NOT(ISNUMBER(F105))),"Podaj P&amp;L brutto każdego wyjścia",IF(IF('Trades'!J105="NET",OR(ABS('Trades'!L105)&gt;1000000000,ROUND('Trades'!L105,2)&lt;&gt;'Trades'!L105),FALSE),"Kwoty: do 2 miejsc po przecinku; wartość bezwzględna wpisu ≤ 1 000 000 000.",IF(IF('Trades'!J105="GROSS",OR(ABS('Trades'!M105)&gt;1000000000,ABS('Trades'!N105)&gt;1000000000,ABS('Trades'!O105)&gt;1000000000,ROUND('Trades'!M105,2)&lt;&gt;'Trades'!M105,ROUND('Trades'!N105,2)&lt;&gt;'Trades'!N105,ROUND('Trades'!O105,2)&lt;&gt;'Trades'!O105),FALSE),"Kwoty: do 2 miejsc po przecinku; wartość bezwzględna wpisu ≤ 1 000 000 000.",IF(AND('Trades'!G105&lt;&gt;"",OR(NOT(ISNUMBER('Trades'!G105)),'Trades'!G105&lt;=0)),"Podaj dodatnią cenę lub pozostaw puste",IF(AND('Trades'!H105&lt;&gt;"",OR(NOT(ISNUMBER('Trades'!H105)),'Trades'!H105&lt;=0)),"Podaj dodatnią cenę lub pozostaw puste","")))))))))))))))))))))))))))))))))))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b.d.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b.d.",IF(OR(O105=0,COUNTIFS('Exits'!$B$9:$B$608,'Trades'!A105,'Exits'!$G$9:$G$608,-1)&gt;0),"b.d.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b.d.",IF(AND(O105&gt;0,SUMIFS('Exits'!$J$9:$J$608,'Exits'!$B$9:$B$608,'Trades'!A105)=O105),ROUND(SUMIFS('Exits'!$F$9:$F$608,'Exits'!$B$9:$B$608,'Trades'!A105),2),"b.d.")))</x:f>
      </x:c>
      <x:c r="G105" s="30" t="str">
        <x:f>IF(P105=0,"",IF(K105&lt;&gt;1,"b.d.",IF('Trades'!J105="NET",'Trades'!L105,ROUND(F105-'Trades'!M105-'Trades'!N105+'Trades'!O105,2))))</x:f>
      </x:c>
      <x:c r="H105" s="31" t="str">
        <x:f>IF(P105=0,"",IF(N105=1,G105/'Trades'!P105,"b.d."))</x:f>
      </x:c>
      <x:c r="I105" s="33" t="str">
        <x:f>IF(P105=0,"",IF(K105&lt;&gt;1,"Pozycja niezamknięta",IF(NOT(ISNUMBER('Trades'!P105)),"Brak lub błędne ryzyko: dodatnie, ≤ 1 000 000 000, do 2 miejsc po przecinku.",IF(OR('Trades'!P105&lt;=0,'Trades'!P105&gt;1000000000,ROUND('Trades'!P105,2)&lt;&gt;'Trades'!P105),"Brak lub błędne ryzyko: dodatnie, ≤ 1 000 000 000, do 2 miejsc po przecinku.",IF(AND('Trades'!Q105&lt;&gt;"PRICE",'Trades'!Q105&lt;&gt;"ALL_IN"),"Wybierz PRICE lub ALL_IN",IF('Trades'!Q105&lt;&gt;'Summary'!$K$4,"Wybrano inną podstawę","Zapisane"))))))</x:f>
      </x:c>
      <x:c r="J105" s="33" t="str">
        <x:f>IF(P105=0,"",IF('Summary'!$H$6="Sprawdź daty filtra","Sprawdź daty filtra",IF(L105=1,"Uwzględniona",IF(K105=1,"Poza okresem","Nieuwzględniona"))))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IF(OR(K105&lt;&gt;1,'Summary'!$H$6="Sprawdź daty filtra"),0,IF(AND(OR('Summary'!$B$6="",E105&gt;='Summary'!$B$6),OR('Summary'!$E$6="",E105&lt;'Summary'!$E$6+1)),1,0))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IF(K106=0,"",CHOOSE(K106,"Zamknięta","Otwarta","Niepełna / błędna","Nieobsługiwana"))</x:f>
      </x:c>
      <x:c r="C106" s="33" t="str">
        <x:f>IF(P106=0,"",IF('Trades'!I106="UNSUPPORTED","Dobieranie / odwrócenia nie są obsługiwane",IF('Trades'!A106="","Podaj ID transakcji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: tekst zaczynający się od A–Z, do 64 znaków; bez *, ?, ~, =, &lt; i &gt;. Przykład: T-001.",IF(COUNTIFS('Trades'!$A$9:$A$208,'Trades'!A106)&lt;&gt;1,"ID transakcji się powtarza",IF('Trades'!B106="","Podaj instrument",IF(AND('Trades'!C106&lt;&gt;"LONG",'Trades'!C106&lt;&gt;"SHORT"),"Wybierz LONG lub SHORT",IF(NOT(ISNUMBER('Trades'!D106)),"Podaj prawidłowy czas otwarcia",IF(OR('Trades'!D106&lt;1,'Trades'!D106&gt;2958465),"Podaj prawidłowy czas otwarcia",IF(NOT(ISNUMBER('Trades'!E106)),"Podaj dodatnią początkową ilość",IF(OR('Trades'!E106&lt;=0,'Trades'!E106&gt;1000000,ROUND('Trades'!E106,8)&lt;&gt;'Trades'!E106),"Podaj dodatnią początkową ilość",IF('Trades'!F106="","Podaj jednostkę ilości",IF(AND('Trades'!I106&lt;&gt;"OPEN",'Trades'!I106&lt;&gt;"CLOSED"),"Wybierz OPEN lub CLOSED",IF(AND('Trades'!J106&lt;&gt;"NET",'Trades'!J106&lt;&gt;"GROSS"),"Wybierz NET lub GROSS",IF(COUNTIFS('Exits'!$B$9:$B$608,'Trades'!A106,'Exits'!$G$9:$G$608,-1)&gt;0,"Sprawdź powiązane wyjścia",IF(D106&gt;'Trades'!E106,"Zamknięta ilość przekracza początkową",IF(AND('Trades'!I106="OPEN",D106='Trades'!E106),"OPEN jest sprzeczne z zerową pozostałą ilością",IF('Trades'!I106="OPEN","",IF(O106=0,"Dodaj wyjście w Exits",IF(D106&lt;&gt;'Trades'!E106,"CLOSED wymaga zamknięcia całej ilości",IF(AND('Trades'!J106="NET",NOT(ISNUMBER('Trades'!L106))),"Podaj uzgodnione netto całej pozycji",IF(AND('Trades'!J106="NET",'Trades'!K106&lt;&gt;"YES"),"Potwierdź netto całej pozycji",IF(IF('Trades'!J106="NET",IF('Trades'!M106="",FALSE,IF(NOT(ISNUMBER('Trades'!M106)),TRUE,OR('Trades'!M106&lt;0,'Trades'!M106&gt;1000000000,ROUND('Trades'!M106,2)&lt;&gt;'Trades'!M106))),FALSE),"Kwoty: do 2 miejsc po przecinku; wartość bezwzględna wpisu ≤ 1 000 000 000.",IF(IF('Trades'!J106="NET",IF('Trades'!N106="",FALSE,IF(NOT(ISNUMBER('Trades'!N106)),TRUE,OR('Trades'!N106&lt;0,'Trades'!N106&gt;1000000000,ROUND('Trades'!N106,2)&lt;&gt;'Trades'!N106))),FALSE),"Kwoty: do 2 miejsc po przecinku; wartość bezwzględna wpisu ≤ 1 000 000 000.",IF(IF('Trades'!J106="NET",IF('Trades'!O106="",FALSE,IF(NOT(ISNUMBER('Trades'!O106)),TRUE,OR(ABS('Trades'!O106)&gt;1000000000,ROUND('Trades'!O106,2)&lt;&gt;'Trades'!O106))),FALSE),"Kwoty: do 2 miejsc po przecinku; wartość bezwzględna wpisu ≤ 1 000 000 000.",IF(AND('Trades'!J106="GROSS",NOT(ISNUMBER('Trades'!M106))),"Podaj prowizję, także zero",IF(AND('Trades'!J106="GROSS",'Trades'!M106&lt;0),"Prowizja nie może być ujemna",IF(AND('Trades'!J106="GROSS",NOT(ISNUMBER('Trades'!N106))),"Podaj pozostałe opłaty, także zero",IF(AND('Trades'!J106="GROSS",'Trades'!N106&lt;0),"Opłaty nie mogą być ujemne",IF(AND('Trades'!J106="GROSS",NOT(ISNUMBER('Trades'!O106))),"Podaj finansowanie ze znakiem, także zero",IF(AND('Trades'!J106="GROSS",NOT(ISNUMBER(F106))),"Podaj P&amp;L brutto każdego wyjścia",IF(IF('Trades'!J106="NET",OR(ABS('Trades'!L106)&gt;1000000000,ROUND('Trades'!L106,2)&lt;&gt;'Trades'!L106),FALSE),"Kwoty: do 2 miejsc po przecinku; wartość bezwzględna wpisu ≤ 1 000 000 000.",IF(IF('Trades'!J106="GROSS",OR(ABS('Trades'!M106)&gt;1000000000,ABS('Trades'!N106)&gt;1000000000,ABS('Trades'!O106)&gt;1000000000,ROUND('Trades'!M106,2)&lt;&gt;'Trades'!M106,ROUND('Trades'!N106,2)&lt;&gt;'Trades'!N106,ROUND('Trades'!O106,2)&lt;&gt;'Trades'!O106),FALSE),"Kwoty: do 2 miejsc po przecinku; wartość bezwzględna wpisu ≤ 1 000 000 000.",IF(AND('Trades'!G106&lt;&gt;"",OR(NOT(ISNUMBER('Trades'!G106)),'Trades'!G106&lt;=0)),"Podaj dodatnią cenę lub pozostaw puste",IF(AND('Trades'!H106&lt;&gt;"",OR(NOT(ISNUMBER('Trades'!H106)),'Trades'!H106&lt;=0)),"Podaj dodatnią cenę lub pozostaw puste","")))))))))))))))))))))))))))))))))))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b.d.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b.d.",IF(OR(O106=0,COUNTIFS('Exits'!$B$9:$B$608,'Trades'!A106,'Exits'!$G$9:$G$608,-1)&gt;0),"b.d.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b.d.",IF(AND(O106&gt;0,SUMIFS('Exits'!$J$9:$J$608,'Exits'!$B$9:$B$608,'Trades'!A106)=O106),ROUND(SUMIFS('Exits'!$F$9:$F$608,'Exits'!$B$9:$B$608,'Trades'!A106),2),"b.d.")))</x:f>
      </x:c>
      <x:c r="G106" s="30" t="str">
        <x:f>IF(P106=0,"",IF(K106&lt;&gt;1,"b.d.",IF('Trades'!J106="NET",'Trades'!L106,ROUND(F106-'Trades'!M106-'Trades'!N106+'Trades'!O106,2))))</x:f>
      </x:c>
      <x:c r="H106" s="31" t="str">
        <x:f>IF(P106=0,"",IF(N106=1,G106/'Trades'!P106,"b.d."))</x:f>
      </x:c>
      <x:c r="I106" s="33" t="str">
        <x:f>IF(P106=0,"",IF(K106&lt;&gt;1,"Pozycja niezamknięta",IF(NOT(ISNUMBER('Trades'!P106)),"Brak lub błędne ryzyko: dodatnie, ≤ 1 000 000 000, do 2 miejsc po przecinku.",IF(OR('Trades'!P106&lt;=0,'Trades'!P106&gt;1000000000,ROUND('Trades'!P106,2)&lt;&gt;'Trades'!P106),"Brak lub błędne ryzyko: dodatnie, ≤ 1 000 000 000, do 2 miejsc po przecinku.",IF(AND('Trades'!Q106&lt;&gt;"PRICE",'Trades'!Q106&lt;&gt;"ALL_IN"),"Wybierz PRICE lub ALL_IN",IF('Trades'!Q106&lt;&gt;'Summary'!$K$4,"Wybrano inną podstawę","Zapisane"))))))</x:f>
      </x:c>
      <x:c r="J106" s="33" t="str">
        <x:f>IF(P106=0,"",IF('Summary'!$H$6="Sprawdź daty filtra","Sprawdź daty filtra",IF(L106=1,"Uwzględniona",IF(K106=1,"Poza okresem","Nieuwzględniona"))))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IF(OR(K106&lt;&gt;1,'Summary'!$H$6="Sprawdź daty filtra"),0,IF(AND(OR('Summary'!$B$6="",E106&gt;='Summary'!$B$6),OR('Summary'!$E$6="",E106&lt;'Summary'!$E$6+1)),1,0))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IF(K107=0,"",CHOOSE(K107,"Zamknięta","Otwarta","Niepełna / błędna","Nieobsługiwana"))</x:f>
      </x:c>
      <x:c r="C107" s="33" t="str">
        <x:f>IF(P107=0,"",IF('Trades'!I107="UNSUPPORTED","Dobieranie / odwrócenia nie są obsługiwane",IF('Trades'!A107="","Podaj ID transakcji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: tekst zaczynający się od A–Z, do 64 znaków; bez *, ?, ~, =, &lt; i &gt;. Przykład: T-001.",IF(COUNTIFS('Trades'!$A$9:$A$208,'Trades'!A107)&lt;&gt;1,"ID transakcji się powtarza",IF('Trades'!B107="","Podaj instrument",IF(AND('Trades'!C107&lt;&gt;"LONG",'Trades'!C107&lt;&gt;"SHORT"),"Wybierz LONG lub SHORT",IF(NOT(ISNUMBER('Trades'!D107)),"Podaj prawidłowy czas otwarcia",IF(OR('Trades'!D107&lt;1,'Trades'!D107&gt;2958465),"Podaj prawidłowy czas otwarcia",IF(NOT(ISNUMBER('Trades'!E107)),"Podaj dodatnią początkową ilość",IF(OR('Trades'!E107&lt;=0,'Trades'!E107&gt;1000000,ROUND('Trades'!E107,8)&lt;&gt;'Trades'!E107),"Podaj dodatnią początkową ilość",IF('Trades'!F107="","Podaj jednostkę ilości",IF(AND('Trades'!I107&lt;&gt;"OPEN",'Trades'!I107&lt;&gt;"CLOSED"),"Wybierz OPEN lub CLOSED",IF(AND('Trades'!J107&lt;&gt;"NET",'Trades'!J107&lt;&gt;"GROSS"),"Wybierz NET lub GROSS",IF(COUNTIFS('Exits'!$B$9:$B$608,'Trades'!A107,'Exits'!$G$9:$G$608,-1)&gt;0,"Sprawdź powiązane wyjścia",IF(D107&gt;'Trades'!E107,"Zamknięta ilość przekracza początkową",IF(AND('Trades'!I107="OPEN",D107='Trades'!E107),"OPEN jest sprzeczne z zerową pozostałą ilością",IF('Trades'!I107="OPEN","",IF(O107=0,"Dodaj wyjście w Exits",IF(D107&lt;&gt;'Trades'!E107,"CLOSED wymaga zamknięcia całej ilości",IF(AND('Trades'!J107="NET",NOT(ISNUMBER('Trades'!L107))),"Podaj uzgodnione netto całej pozycji",IF(AND('Trades'!J107="NET",'Trades'!K107&lt;&gt;"YES"),"Potwierdź netto całej pozycji",IF(IF('Trades'!J107="NET",IF('Trades'!M107="",FALSE,IF(NOT(ISNUMBER('Trades'!M107)),TRUE,OR('Trades'!M107&lt;0,'Trades'!M107&gt;1000000000,ROUND('Trades'!M107,2)&lt;&gt;'Trades'!M107))),FALSE),"Kwoty: do 2 miejsc po przecinku; wartość bezwzględna wpisu ≤ 1 000 000 000.",IF(IF('Trades'!J107="NET",IF('Trades'!N107="",FALSE,IF(NOT(ISNUMBER('Trades'!N107)),TRUE,OR('Trades'!N107&lt;0,'Trades'!N107&gt;1000000000,ROUND('Trades'!N107,2)&lt;&gt;'Trades'!N107))),FALSE),"Kwoty: do 2 miejsc po przecinku; wartość bezwzględna wpisu ≤ 1 000 000 000.",IF(IF('Trades'!J107="NET",IF('Trades'!O107="",FALSE,IF(NOT(ISNUMBER('Trades'!O107)),TRUE,OR(ABS('Trades'!O107)&gt;1000000000,ROUND('Trades'!O107,2)&lt;&gt;'Trades'!O107))),FALSE),"Kwoty: do 2 miejsc po przecinku; wartość bezwzględna wpisu ≤ 1 000 000 000.",IF(AND('Trades'!J107="GROSS",NOT(ISNUMBER('Trades'!M107))),"Podaj prowizję, także zero",IF(AND('Trades'!J107="GROSS",'Trades'!M107&lt;0),"Prowizja nie może być ujemna",IF(AND('Trades'!J107="GROSS",NOT(ISNUMBER('Trades'!N107))),"Podaj pozostałe opłaty, także zero",IF(AND('Trades'!J107="GROSS",'Trades'!N107&lt;0),"Opłaty nie mogą być ujemne",IF(AND('Trades'!J107="GROSS",NOT(ISNUMBER('Trades'!O107))),"Podaj finansowanie ze znakiem, także zero",IF(AND('Trades'!J107="GROSS",NOT(ISNUMBER(F107))),"Podaj P&amp;L brutto każdego wyjścia",IF(IF('Trades'!J107="NET",OR(ABS('Trades'!L107)&gt;1000000000,ROUND('Trades'!L107,2)&lt;&gt;'Trades'!L107),FALSE),"Kwoty: do 2 miejsc po przecinku; wartość bezwzględna wpisu ≤ 1 000 000 000.",IF(IF('Trades'!J107="GROSS",OR(ABS('Trades'!M107)&gt;1000000000,ABS('Trades'!N107)&gt;1000000000,ABS('Trades'!O107)&gt;1000000000,ROUND('Trades'!M107,2)&lt;&gt;'Trades'!M107,ROUND('Trades'!N107,2)&lt;&gt;'Trades'!N107,ROUND('Trades'!O107,2)&lt;&gt;'Trades'!O107),FALSE),"Kwoty: do 2 miejsc po przecinku; wartość bezwzględna wpisu ≤ 1 000 000 000.",IF(AND('Trades'!G107&lt;&gt;"",OR(NOT(ISNUMBER('Trades'!G107)),'Trades'!G107&lt;=0)),"Podaj dodatnią cenę lub pozostaw puste",IF(AND('Trades'!H107&lt;&gt;"",OR(NOT(ISNUMBER('Trades'!H107)),'Trades'!H107&lt;=0)),"Podaj dodatnią cenę lub pozostaw puste","")))))))))))))))))))))))))))))))))))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b.d.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b.d.",IF(OR(O107=0,COUNTIFS('Exits'!$B$9:$B$608,'Trades'!A107,'Exits'!$G$9:$G$608,-1)&gt;0),"b.d.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b.d.",IF(AND(O107&gt;0,SUMIFS('Exits'!$J$9:$J$608,'Exits'!$B$9:$B$608,'Trades'!A107)=O107),ROUND(SUMIFS('Exits'!$F$9:$F$608,'Exits'!$B$9:$B$608,'Trades'!A107),2),"b.d.")))</x:f>
      </x:c>
      <x:c r="G107" s="30" t="str">
        <x:f>IF(P107=0,"",IF(K107&lt;&gt;1,"b.d.",IF('Trades'!J107="NET",'Trades'!L107,ROUND(F107-'Trades'!M107-'Trades'!N107+'Trades'!O107,2))))</x:f>
      </x:c>
      <x:c r="H107" s="31" t="str">
        <x:f>IF(P107=0,"",IF(N107=1,G107/'Trades'!P107,"b.d."))</x:f>
      </x:c>
      <x:c r="I107" s="33" t="str">
        <x:f>IF(P107=0,"",IF(K107&lt;&gt;1,"Pozycja niezamknięta",IF(NOT(ISNUMBER('Trades'!P107)),"Brak lub błędne ryzyko: dodatnie, ≤ 1 000 000 000, do 2 miejsc po przecinku.",IF(OR('Trades'!P107&lt;=0,'Trades'!P107&gt;1000000000,ROUND('Trades'!P107,2)&lt;&gt;'Trades'!P107),"Brak lub błędne ryzyko: dodatnie, ≤ 1 000 000 000, do 2 miejsc po przecinku.",IF(AND('Trades'!Q107&lt;&gt;"PRICE",'Trades'!Q107&lt;&gt;"ALL_IN"),"Wybierz PRICE lub ALL_IN",IF('Trades'!Q107&lt;&gt;'Summary'!$K$4,"Wybrano inną podstawę","Zapisane"))))))</x:f>
      </x:c>
      <x:c r="J107" s="33" t="str">
        <x:f>IF(P107=0,"",IF('Summary'!$H$6="Sprawdź daty filtra","Sprawdź daty filtra",IF(L107=1,"Uwzględniona",IF(K107=1,"Poza okresem","Nieuwzględniona"))))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IF(OR(K107&lt;&gt;1,'Summary'!$H$6="Sprawdź daty filtra"),0,IF(AND(OR('Summary'!$B$6="",E107&gt;='Summary'!$B$6),OR('Summary'!$E$6="",E107&lt;'Summary'!$E$6+1)),1,0))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IF(K108=0,"",CHOOSE(K108,"Zamknięta","Otwarta","Niepełna / błędna","Nieobsługiwana"))</x:f>
      </x:c>
      <x:c r="C108" s="33" t="str">
        <x:f>IF(P108=0,"",IF('Trades'!I108="UNSUPPORTED","Dobieranie / odwrócenia nie są obsługiwane",IF('Trades'!A108="","Podaj ID transakcji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: tekst zaczynający się od A–Z, do 64 znaków; bez *, ?, ~, =, &lt; i &gt;. Przykład: T-001.",IF(COUNTIFS('Trades'!$A$9:$A$208,'Trades'!A108)&lt;&gt;1,"ID transakcji się powtarza",IF('Trades'!B108="","Podaj instrument",IF(AND('Trades'!C108&lt;&gt;"LONG",'Trades'!C108&lt;&gt;"SHORT"),"Wybierz LONG lub SHORT",IF(NOT(ISNUMBER('Trades'!D108)),"Podaj prawidłowy czas otwarcia",IF(OR('Trades'!D108&lt;1,'Trades'!D108&gt;2958465),"Podaj prawidłowy czas otwarcia",IF(NOT(ISNUMBER('Trades'!E108)),"Podaj dodatnią początkową ilość",IF(OR('Trades'!E108&lt;=0,'Trades'!E108&gt;1000000,ROUND('Trades'!E108,8)&lt;&gt;'Trades'!E108),"Podaj dodatnią początkową ilość",IF('Trades'!F108="","Podaj jednostkę ilości",IF(AND('Trades'!I108&lt;&gt;"OPEN",'Trades'!I108&lt;&gt;"CLOSED"),"Wybierz OPEN lub CLOSED",IF(AND('Trades'!J108&lt;&gt;"NET",'Trades'!J108&lt;&gt;"GROSS"),"Wybierz NET lub GROSS",IF(COUNTIFS('Exits'!$B$9:$B$608,'Trades'!A108,'Exits'!$G$9:$G$608,-1)&gt;0,"Sprawdź powiązane wyjścia",IF(D108&gt;'Trades'!E108,"Zamknięta ilość przekracza początkową",IF(AND('Trades'!I108="OPEN",D108='Trades'!E108),"OPEN jest sprzeczne z zerową pozostałą ilością",IF('Trades'!I108="OPEN","",IF(O108=0,"Dodaj wyjście w Exits",IF(D108&lt;&gt;'Trades'!E108,"CLOSED wymaga zamknięcia całej ilości",IF(AND('Trades'!J108="NET",NOT(ISNUMBER('Trades'!L108))),"Podaj uzgodnione netto całej pozycji",IF(AND('Trades'!J108="NET",'Trades'!K108&lt;&gt;"YES"),"Potwierdź netto całej pozycji",IF(IF('Trades'!J108="NET",IF('Trades'!M108="",FALSE,IF(NOT(ISNUMBER('Trades'!M108)),TRUE,OR('Trades'!M108&lt;0,'Trades'!M108&gt;1000000000,ROUND('Trades'!M108,2)&lt;&gt;'Trades'!M108))),FALSE),"Kwoty: do 2 miejsc po przecinku; wartość bezwzględna wpisu ≤ 1 000 000 000.",IF(IF('Trades'!J108="NET",IF('Trades'!N108="",FALSE,IF(NOT(ISNUMBER('Trades'!N108)),TRUE,OR('Trades'!N108&lt;0,'Trades'!N108&gt;1000000000,ROUND('Trades'!N108,2)&lt;&gt;'Trades'!N108))),FALSE),"Kwoty: do 2 miejsc po przecinku; wartość bezwzględna wpisu ≤ 1 000 000 000.",IF(IF('Trades'!J108="NET",IF('Trades'!O108="",FALSE,IF(NOT(ISNUMBER('Trades'!O108)),TRUE,OR(ABS('Trades'!O108)&gt;1000000000,ROUND('Trades'!O108,2)&lt;&gt;'Trades'!O108))),FALSE),"Kwoty: do 2 miejsc po przecinku; wartość bezwzględna wpisu ≤ 1 000 000 000.",IF(AND('Trades'!J108="GROSS",NOT(ISNUMBER('Trades'!M108))),"Podaj prowizję, także zero",IF(AND('Trades'!J108="GROSS",'Trades'!M108&lt;0),"Prowizja nie może być ujemna",IF(AND('Trades'!J108="GROSS",NOT(ISNUMBER('Trades'!N108))),"Podaj pozostałe opłaty, także zero",IF(AND('Trades'!J108="GROSS",'Trades'!N108&lt;0),"Opłaty nie mogą być ujemne",IF(AND('Trades'!J108="GROSS",NOT(ISNUMBER('Trades'!O108))),"Podaj finansowanie ze znakiem, także zero",IF(AND('Trades'!J108="GROSS",NOT(ISNUMBER(F108))),"Podaj P&amp;L brutto każdego wyjścia",IF(IF('Trades'!J108="NET",OR(ABS('Trades'!L108)&gt;1000000000,ROUND('Trades'!L108,2)&lt;&gt;'Trades'!L108),FALSE),"Kwoty: do 2 miejsc po przecinku; wartość bezwzględna wpisu ≤ 1 000 000 000.",IF(IF('Trades'!J108="GROSS",OR(ABS('Trades'!M108)&gt;1000000000,ABS('Trades'!N108)&gt;1000000000,ABS('Trades'!O108)&gt;1000000000,ROUND('Trades'!M108,2)&lt;&gt;'Trades'!M108,ROUND('Trades'!N108,2)&lt;&gt;'Trades'!N108,ROUND('Trades'!O108,2)&lt;&gt;'Trades'!O108),FALSE),"Kwoty: do 2 miejsc po przecinku; wartość bezwzględna wpisu ≤ 1 000 000 000.",IF(AND('Trades'!G108&lt;&gt;"",OR(NOT(ISNUMBER('Trades'!G108)),'Trades'!G108&lt;=0)),"Podaj dodatnią cenę lub pozostaw puste",IF(AND('Trades'!H108&lt;&gt;"",OR(NOT(ISNUMBER('Trades'!H108)),'Trades'!H108&lt;=0)),"Podaj dodatnią cenę lub pozostaw puste","")))))))))))))))))))))))))))))))))))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b.d.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b.d.",IF(OR(O108=0,COUNTIFS('Exits'!$B$9:$B$608,'Trades'!A108,'Exits'!$G$9:$G$608,-1)&gt;0),"b.d.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b.d.",IF(AND(O108&gt;0,SUMIFS('Exits'!$J$9:$J$608,'Exits'!$B$9:$B$608,'Trades'!A108)=O108),ROUND(SUMIFS('Exits'!$F$9:$F$608,'Exits'!$B$9:$B$608,'Trades'!A108),2),"b.d.")))</x:f>
      </x:c>
      <x:c r="G108" s="30" t="str">
        <x:f>IF(P108=0,"",IF(K108&lt;&gt;1,"b.d.",IF('Trades'!J108="NET",'Trades'!L108,ROUND(F108-'Trades'!M108-'Trades'!N108+'Trades'!O108,2))))</x:f>
      </x:c>
      <x:c r="H108" s="31" t="str">
        <x:f>IF(P108=0,"",IF(N108=1,G108/'Trades'!P108,"b.d."))</x:f>
      </x:c>
      <x:c r="I108" s="33" t="str">
        <x:f>IF(P108=0,"",IF(K108&lt;&gt;1,"Pozycja niezamknięta",IF(NOT(ISNUMBER('Trades'!P108)),"Brak lub błędne ryzyko: dodatnie, ≤ 1 000 000 000, do 2 miejsc po przecinku.",IF(OR('Trades'!P108&lt;=0,'Trades'!P108&gt;1000000000,ROUND('Trades'!P108,2)&lt;&gt;'Trades'!P108),"Brak lub błędne ryzyko: dodatnie, ≤ 1 000 000 000, do 2 miejsc po przecinku.",IF(AND('Trades'!Q108&lt;&gt;"PRICE",'Trades'!Q108&lt;&gt;"ALL_IN"),"Wybierz PRICE lub ALL_IN",IF('Trades'!Q108&lt;&gt;'Summary'!$K$4,"Wybrano inną podstawę","Zapisane"))))))</x:f>
      </x:c>
      <x:c r="J108" s="33" t="str">
        <x:f>IF(P108=0,"",IF('Summary'!$H$6="Sprawdź daty filtra","Sprawdź daty filtra",IF(L108=1,"Uwzględniona",IF(K108=1,"Poza okresem","Nieuwzględniona"))))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IF(OR(K108&lt;&gt;1,'Summary'!$H$6="Sprawdź daty filtra"),0,IF(AND(OR('Summary'!$B$6="",E108&gt;='Summary'!$B$6),OR('Summary'!$E$6="",E108&lt;'Summary'!$E$6+1)),1,0))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IF(K109=0,"",CHOOSE(K109,"Zamknięta","Otwarta","Niepełna / błędna","Nieobsługiwana"))</x:f>
      </x:c>
      <x:c r="C109" s="33" t="str">
        <x:f>IF(P109=0,"",IF('Trades'!I109="UNSUPPORTED","Dobieranie / odwrócenia nie są obsługiwane",IF('Trades'!A109="","Podaj ID transakcji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: tekst zaczynający się od A–Z, do 64 znaków; bez *, ?, ~, =, &lt; i &gt;. Przykład: T-001.",IF(COUNTIFS('Trades'!$A$9:$A$208,'Trades'!A109)&lt;&gt;1,"ID transakcji się powtarza",IF('Trades'!B109="","Podaj instrument",IF(AND('Trades'!C109&lt;&gt;"LONG",'Trades'!C109&lt;&gt;"SHORT"),"Wybierz LONG lub SHORT",IF(NOT(ISNUMBER('Trades'!D109)),"Podaj prawidłowy czas otwarcia",IF(OR('Trades'!D109&lt;1,'Trades'!D109&gt;2958465),"Podaj prawidłowy czas otwarcia",IF(NOT(ISNUMBER('Trades'!E109)),"Podaj dodatnią początkową ilość",IF(OR('Trades'!E109&lt;=0,'Trades'!E109&gt;1000000,ROUND('Trades'!E109,8)&lt;&gt;'Trades'!E109),"Podaj dodatnią początkową ilość",IF('Trades'!F109="","Podaj jednostkę ilości",IF(AND('Trades'!I109&lt;&gt;"OPEN",'Trades'!I109&lt;&gt;"CLOSED"),"Wybierz OPEN lub CLOSED",IF(AND('Trades'!J109&lt;&gt;"NET",'Trades'!J109&lt;&gt;"GROSS"),"Wybierz NET lub GROSS",IF(COUNTIFS('Exits'!$B$9:$B$608,'Trades'!A109,'Exits'!$G$9:$G$608,-1)&gt;0,"Sprawdź powiązane wyjścia",IF(D109&gt;'Trades'!E109,"Zamknięta ilość przekracza początkową",IF(AND('Trades'!I109="OPEN",D109='Trades'!E109),"OPEN jest sprzeczne z zerową pozostałą ilością",IF('Trades'!I109="OPEN","",IF(O109=0,"Dodaj wyjście w Exits",IF(D109&lt;&gt;'Trades'!E109,"CLOSED wymaga zamknięcia całej ilości",IF(AND('Trades'!J109="NET",NOT(ISNUMBER('Trades'!L109))),"Podaj uzgodnione netto całej pozycji",IF(AND('Trades'!J109="NET",'Trades'!K109&lt;&gt;"YES"),"Potwierdź netto całej pozycji",IF(IF('Trades'!J109="NET",IF('Trades'!M109="",FALSE,IF(NOT(ISNUMBER('Trades'!M109)),TRUE,OR('Trades'!M109&lt;0,'Trades'!M109&gt;1000000000,ROUND('Trades'!M109,2)&lt;&gt;'Trades'!M109))),FALSE),"Kwoty: do 2 miejsc po przecinku; wartość bezwzględna wpisu ≤ 1 000 000 000.",IF(IF('Trades'!J109="NET",IF('Trades'!N109="",FALSE,IF(NOT(ISNUMBER('Trades'!N109)),TRUE,OR('Trades'!N109&lt;0,'Trades'!N109&gt;1000000000,ROUND('Trades'!N109,2)&lt;&gt;'Trades'!N109))),FALSE),"Kwoty: do 2 miejsc po przecinku; wartość bezwzględna wpisu ≤ 1 000 000 000.",IF(IF('Trades'!J109="NET",IF('Trades'!O109="",FALSE,IF(NOT(ISNUMBER('Trades'!O109)),TRUE,OR(ABS('Trades'!O109)&gt;1000000000,ROUND('Trades'!O109,2)&lt;&gt;'Trades'!O109))),FALSE),"Kwoty: do 2 miejsc po przecinku; wartość bezwzględna wpisu ≤ 1 000 000 000.",IF(AND('Trades'!J109="GROSS",NOT(ISNUMBER('Trades'!M109))),"Podaj prowizję, także zero",IF(AND('Trades'!J109="GROSS",'Trades'!M109&lt;0),"Prowizja nie może być ujemna",IF(AND('Trades'!J109="GROSS",NOT(ISNUMBER('Trades'!N109))),"Podaj pozostałe opłaty, także zero",IF(AND('Trades'!J109="GROSS",'Trades'!N109&lt;0),"Opłaty nie mogą być ujemne",IF(AND('Trades'!J109="GROSS",NOT(ISNUMBER('Trades'!O109))),"Podaj finansowanie ze znakiem, także zero",IF(AND('Trades'!J109="GROSS",NOT(ISNUMBER(F109))),"Podaj P&amp;L brutto każdego wyjścia",IF(IF('Trades'!J109="NET",OR(ABS('Trades'!L109)&gt;1000000000,ROUND('Trades'!L109,2)&lt;&gt;'Trades'!L109),FALSE),"Kwoty: do 2 miejsc po przecinku; wartość bezwzględna wpisu ≤ 1 000 000 000.",IF(IF('Trades'!J109="GROSS",OR(ABS('Trades'!M109)&gt;1000000000,ABS('Trades'!N109)&gt;1000000000,ABS('Trades'!O109)&gt;1000000000,ROUND('Trades'!M109,2)&lt;&gt;'Trades'!M109,ROUND('Trades'!N109,2)&lt;&gt;'Trades'!N109,ROUND('Trades'!O109,2)&lt;&gt;'Trades'!O109),FALSE),"Kwoty: do 2 miejsc po przecinku; wartość bezwzględna wpisu ≤ 1 000 000 000.",IF(AND('Trades'!G109&lt;&gt;"",OR(NOT(ISNUMBER('Trades'!G109)),'Trades'!G109&lt;=0)),"Podaj dodatnią cenę lub pozostaw puste",IF(AND('Trades'!H109&lt;&gt;"",OR(NOT(ISNUMBER('Trades'!H109)),'Trades'!H109&lt;=0)),"Podaj dodatnią cenę lub pozostaw puste","")))))))))))))))))))))))))))))))))))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b.d.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b.d.",IF(OR(O109=0,COUNTIFS('Exits'!$B$9:$B$608,'Trades'!A109,'Exits'!$G$9:$G$608,-1)&gt;0),"b.d.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b.d.",IF(AND(O109&gt;0,SUMIFS('Exits'!$J$9:$J$608,'Exits'!$B$9:$B$608,'Trades'!A109)=O109),ROUND(SUMIFS('Exits'!$F$9:$F$608,'Exits'!$B$9:$B$608,'Trades'!A109),2),"b.d.")))</x:f>
      </x:c>
      <x:c r="G109" s="30" t="str">
        <x:f>IF(P109=0,"",IF(K109&lt;&gt;1,"b.d.",IF('Trades'!J109="NET",'Trades'!L109,ROUND(F109-'Trades'!M109-'Trades'!N109+'Trades'!O109,2))))</x:f>
      </x:c>
      <x:c r="H109" s="31" t="str">
        <x:f>IF(P109=0,"",IF(N109=1,G109/'Trades'!P109,"b.d."))</x:f>
      </x:c>
      <x:c r="I109" s="33" t="str">
        <x:f>IF(P109=0,"",IF(K109&lt;&gt;1,"Pozycja niezamknięta",IF(NOT(ISNUMBER('Trades'!P109)),"Brak lub błędne ryzyko: dodatnie, ≤ 1 000 000 000, do 2 miejsc po przecinku.",IF(OR('Trades'!P109&lt;=0,'Trades'!P109&gt;1000000000,ROUND('Trades'!P109,2)&lt;&gt;'Trades'!P109),"Brak lub błędne ryzyko: dodatnie, ≤ 1 000 000 000, do 2 miejsc po przecinku.",IF(AND('Trades'!Q109&lt;&gt;"PRICE",'Trades'!Q109&lt;&gt;"ALL_IN"),"Wybierz PRICE lub ALL_IN",IF('Trades'!Q109&lt;&gt;'Summary'!$K$4,"Wybrano inną podstawę","Zapisane"))))))</x:f>
      </x:c>
      <x:c r="J109" s="33" t="str">
        <x:f>IF(P109=0,"",IF('Summary'!$H$6="Sprawdź daty filtra","Sprawdź daty filtra",IF(L109=1,"Uwzględniona",IF(K109=1,"Poza okresem","Nieuwzględniona"))))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IF(OR(K109&lt;&gt;1,'Summary'!$H$6="Sprawdź daty filtra"),0,IF(AND(OR('Summary'!$B$6="",E109&gt;='Summary'!$B$6),OR('Summary'!$E$6="",E109&lt;'Summary'!$E$6+1)),1,0))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IF(K110=0,"",CHOOSE(K110,"Zamknięta","Otwarta","Niepełna / błędna","Nieobsługiwana"))</x:f>
      </x:c>
      <x:c r="C110" s="33" t="str">
        <x:f>IF(P110=0,"",IF('Trades'!I110="UNSUPPORTED","Dobieranie / odwrócenia nie są obsługiwane",IF('Trades'!A110="","Podaj ID transakcji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: tekst zaczynający się od A–Z, do 64 znaków; bez *, ?, ~, =, &lt; i &gt;. Przykład: T-001.",IF(COUNTIFS('Trades'!$A$9:$A$208,'Trades'!A110)&lt;&gt;1,"ID transakcji się powtarza",IF('Trades'!B110="","Podaj instrument",IF(AND('Trades'!C110&lt;&gt;"LONG",'Trades'!C110&lt;&gt;"SHORT"),"Wybierz LONG lub SHORT",IF(NOT(ISNUMBER('Trades'!D110)),"Podaj prawidłowy czas otwarcia",IF(OR('Trades'!D110&lt;1,'Trades'!D110&gt;2958465),"Podaj prawidłowy czas otwarcia",IF(NOT(ISNUMBER('Trades'!E110)),"Podaj dodatnią początkową ilość",IF(OR('Trades'!E110&lt;=0,'Trades'!E110&gt;1000000,ROUND('Trades'!E110,8)&lt;&gt;'Trades'!E110),"Podaj dodatnią początkową ilość",IF('Trades'!F110="","Podaj jednostkę ilości",IF(AND('Trades'!I110&lt;&gt;"OPEN",'Trades'!I110&lt;&gt;"CLOSED"),"Wybierz OPEN lub CLOSED",IF(AND('Trades'!J110&lt;&gt;"NET",'Trades'!J110&lt;&gt;"GROSS"),"Wybierz NET lub GROSS",IF(COUNTIFS('Exits'!$B$9:$B$608,'Trades'!A110,'Exits'!$G$9:$G$608,-1)&gt;0,"Sprawdź powiązane wyjścia",IF(D110&gt;'Trades'!E110,"Zamknięta ilość przekracza początkową",IF(AND('Trades'!I110="OPEN",D110='Trades'!E110),"OPEN jest sprzeczne z zerową pozostałą ilością",IF('Trades'!I110="OPEN","",IF(O110=0,"Dodaj wyjście w Exits",IF(D110&lt;&gt;'Trades'!E110,"CLOSED wymaga zamknięcia całej ilości",IF(AND('Trades'!J110="NET",NOT(ISNUMBER('Trades'!L110))),"Podaj uzgodnione netto całej pozycji",IF(AND('Trades'!J110="NET",'Trades'!K110&lt;&gt;"YES"),"Potwierdź netto całej pozycji",IF(IF('Trades'!J110="NET",IF('Trades'!M110="",FALSE,IF(NOT(ISNUMBER('Trades'!M110)),TRUE,OR('Trades'!M110&lt;0,'Trades'!M110&gt;1000000000,ROUND('Trades'!M110,2)&lt;&gt;'Trades'!M110))),FALSE),"Kwoty: do 2 miejsc po przecinku; wartość bezwzględna wpisu ≤ 1 000 000 000.",IF(IF('Trades'!J110="NET",IF('Trades'!N110="",FALSE,IF(NOT(ISNUMBER('Trades'!N110)),TRUE,OR('Trades'!N110&lt;0,'Trades'!N110&gt;1000000000,ROUND('Trades'!N110,2)&lt;&gt;'Trades'!N110))),FALSE),"Kwoty: do 2 miejsc po przecinku; wartość bezwzględna wpisu ≤ 1 000 000 000.",IF(IF('Trades'!J110="NET",IF('Trades'!O110="",FALSE,IF(NOT(ISNUMBER('Trades'!O110)),TRUE,OR(ABS('Trades'!O110)&gt;1000000000,ROUND('Trades'!O110,2)&lt;&gt;'Trades'!O110))),FALSE),"Kwoty: do 2 miejsc po przecinku; wartość bezwzględna wpisu ≤ 1 000 000 000.",IF(AND('Trades'!J110="GROSS",NOT(ISNUMBER('Trades'!M110))),"Podaj prowizję, także zero",IF(AND('Trades'!J110="GROSS",'Trades'!M110&lt;0),"Prowizja nie może być ujemna",IF(AND('Trades'!J110="GROSS",NOT(ISNUMBER('Trades'!N110))),"Podaj pozostałe opłaty, także zero",IF(AND('Trades'!J110="GROSS",'Trades'!N110&lt;0),"Opłaty nie mogą być ujemne",IF(AND('Trades'!J110="GROSS",NOT(ISNUMBER('Trades'!O110))),"Podaj finansowanie ze znakiem, także zero",IF(AND('Trades'!J110="GROSS",NOT(ISNUMBER(F110))),"Podaj P&amp;L brutto każdego wyjścia",IF(IF('Trades'!J110="NET",OR(ABS('Trades'!L110)&gt;1000000000,ROUND('Trades'!L110,2)&lt;&gt;'Trades'!L110),FALSE),"Kwoty: do 2 miejsc po przecinku; wartość bezwzględna wpisu ≤ 1 000 000 000.",IF(IF('Trades'!J110="GROSS",OR(ABS('Trades'!M110)&gt;1000000000,ABS('Trades'!N110)&gt;1000000000,ABS('Trades'!O110)&gt;1000000000,ROUND('Trades'!M110,2)&lt;&gt;'Trades'!M110,ROUND('Trades'!N110,2)&lt;&gt;'Trades'!N110,ROUND('Trades'!O110,2)&lt;&gt;'Trades'!O110),FALSE),"Kwoty: do 2 miejsc po przecinku; wartość bezwzględna wpisu ≤ 1 000 000 000.",IF(AND('Trades'!G110&lt;&gt;"",OR(NOT(ISNUMBER('Trades'!G110)),'Trades'!G110&lt;=0)),"Podaj dodatnią cenę lub pozostaw puste",IF(AND('Trades'!H110&lt;&gt;"",OR(NOT(ISNUMBER('Trades'!H110)),'Trades'!H110&lt;=0)),"Podaj dodatnią cenę lub pozostaw puste","")))))))))))))))))))))))))))))))))))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b.d.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b.d.",IF(OR(O110=0,COUNTIFS('Exits'!$B$9:$B$608,'Trades'!A110,'Exits'!$G$9:$G$608,-1)&gt;0),"b.d.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b.d.",IF(AND(O110&gt;0,SUMIFS('Exits'!$J$9:$J$608,'Exits'!$B$9:$B$608,'Trades'!A110)=O110),ROUND(SUMIFS('Exits'!$F$9:$F$608,'Exits'!$B$9:$B$608,'Trades'!A110),2),"b.d.")))</x:f>
      </x:c>
      <x:c r="G110" s="30" t="str">
        <x:f>IF(P110=0,"",IF(K110&lt;&gt;1,"b.d.",IF('Trades'!J110="NET",'Trades'!L110,ROUND(F110-'Trades'!M110-'Trades'!N110+'Trades'!O110,2))))</x:f>
      </x:c>
      <x:c r="H110" s="31" t="str">
        <x:f>IF(P110=0,"",IF(N110=1,G110/'Trades'!P110,"b.d."))</x:f>
      </x:c>
      <x:c r="I110" s="33" t="str">
        <x:f>IF(P110=0,"",IF(K110&lt;&gt;1,"Pozycja niezamknięta",IF(NOT(ISNUMBER('Trades'!P110)),"Brak lub błędne ryzyko: dodatnie, ≤ 1 000 000 000, do 2 miejsc po przecinku.",IF(OR('Trades'!P110&lt;=0,'Trades'!P110&gt;1000000000,ROUND('Trades'!P110,2)&lt;&gt;'Trades'!P110),"Brak lub błędne ryzyko: dodatnie, ≤ 1 000 000 000, do 2 miejsc po przecinku.",IF(AND('Trades'!Q110&lt;&gt;"PRICE",'Trades'!Q110&lt;&gt;"ALL_IN"),"Wybierz PRICE lub ALL_IN",IF('Trades'!Q110&lt;&gt;'Summary'!$K$4,"Wybrano inną podstawę","Zapisane"))))))</x:f>
      </x:c>
      <x:c r="J110" s="33" t="str">
        <x:f>IF(P110=0,"",IF('Summary'!$H$6="Sprawdź daty filtra","Sprawdź daty filtra",IF(L110=1,"Uwzględniona",IF(K110=1,"Poza okresem","Nieuwzględniona"))))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IF(OR(K110&lt;&gt;1,'Summary'!$H$6="Sprawdź daty filtra"),0,IF(AND(OR('Summary'!$B$6="",E110&gt;='Summary'!$B$6),OR('Summary'!$E$6="",E110&lt;'Summary'!$E$6+1)),1,0))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IF(K111=0,"",CHOOSE(K111,"Zamknięta","Otwarta","Niepełna / błędna","Nieobsługiwana"))</x:f>
      </x:c>
      <x:c r="C111" s="33" t="str">
        <x:f>IF(P111=0,"",IF('Trades'!I111="UNSUPPORTED","Dobieranie / odwrócenia nie są obsługiwane",IF('Trades'!A111="","Podaj ID transakcji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: tekst zaczynający się od A–Z, do 64 znaków; bez *, ?, ~, =, &lt; i &gt;. Przykład: T-001.",IF(COUNTIFS('Trades'!$A$9:$A$208,'Trades'!A111)&lt;&gt;1,"ID transakcji się powtarza",IF('Trades'!B111="","Podaj instrument",IF(AND('Trades'!C111&lt;&gt;"LONG",'Trades'!C111&lt;&gt;"SHORT"),"Wybierz LONG lub SHORT",IF(NOT(ISNUMBER('Trades'!D111)),"Podaj prawidłowy czas otwarcia",IF(OR('Trades'!D111&lt;1,'Trades'!D111&gt;2958465),"Podaj prawidłowy czas otwarcia",IF(NOT(ISNUMBER('Trades'!E111)),"Podaj dodatnią początkową ilość",IF(OR('Trades'!E111&lt;=0,'Trades'!E111&gt;1000000,ROUND('Trades'!E111,8)&lt;&gt;'Trades'!E111),"Podaj dodatnią początkową ilość",IF('Trades'!F111="","Podaj jednostkę ilości",IF(AND('Trades'!I111&lt;&gt;"OPEN",'Trades'!I111&lt;&gt;"CLOSED"),"Wybierz OPEN lub CLOSED",IF(AND('Trades'!J111&lt;&gt;"NET",'Trades'!J111&lt;&gt;"GROSS"),"Wybierz NET lub GROSS",IF(COUNTIFS('Exits'!$B$9:$B$608,'Trades'!A111,'Exits'!$G$9:$G$608,-1)&gt;0,"Sprawdź powiązane wyjścia",IF(D111&gt;'Trades'!E111,"Zamknięta ilość przekracza początkową",IF(AND('Trades'!I111="OPEN",D111='Trades'!E111),"OPEN jest sprzeczne z zerową pozostałą ilością",IF('Trades'!I111="OPEN","",IF(O111=0,"Dodaj wyjście w Exits",IF(D111&lt;&gt;'Trades'!E111,"CLOSED wymaga zamknięcia całej ilości",IF(AND('Trades'!J111="NET",NOT(ISNUMBER('Trades'!L111))),"Podaj uzgodnione netto całej pozycji",IF(AND('Trades'!J111="NET",'Trades'!K111&lt;&gt;"YES"),"Potwierdź netto całej pozycji",IF(IF('Trades'!J111="NET",IF('Trades'!M111="",FALSE,IF(NOT(ISNUMBER('Trades'!M111)),TRUE,OR('Trades'!M111&lt;0,'Trades'!M111&gt;1000000000,ROUND('Trades'!M111,2)&lt;&gt;'Trades'!M111))),FALSE),"Kwoty: do 2 miejsc po przecinku; wartość bezwzględna wpisu ≤ 1 000 000 000.",IF(IF('Trades'!J111="NET",IF('Trades'!N111="",FALSE,IF(NOT(ISNUMBER('Trades'!N111)),TRUE,OR('Trades'!N111&lt;0,'Trades'!N111&gt;1000000000,ROUND('Trades'!N111,2)&lt;&gt;'Trades'!N111))),FALSE),"Kwoty: do 2 miejsc po przecinku; wartość bezwzględna wpisu ≤ 1 000 000 000.",IF(IF('Trades'!J111="NET",IF('Trades'!O111="",FALSE,IF(NOT(ISNUMBER('Trades'!O111)),TRUE,OR(ABS('Trades'!O111)&gt;1000000000,ROUND('Trades'!O111,2)&lt;&gt;'Trades'!O111))),FALSE),"Kwoty: do 2 miejsc po przecinku; wartość bezwzględna wpisu ≤ 1 000 000 000.",IF(AND('Trades'!J111="GROSS",NOT(ISNUMBER('Trades'!M111))),"Podaj prowizję, także zero",IF(AND('Trades'!J111="GROSS",'Trades'!M111&lt;0),"Prowizja nie może być ujemna",IF(AND('Trades'!J111="GROSS",NOT(ISNUMBER('Trades'!N111))),"Podaj pozostałe opłaty, także zero",IF(AND('Trades'!J111="GROSS",'Trades'!N111&lt;0),"Opłaty nie mogą być ujemne",IF(AND('Trades'!J111="GROSS",NOT(ISNUMBER('Trades'!O111))),"Podaj finansowanie ze znakiem, także zero",IF(AND('Trades'!J111="GROSS",NOT(ISNUMBER(F111))),"Podaj P&amp;L brutto każdego wyjścia",IF(IF('Trades'!J111="NET",OR(ABS('Trades'!L111)&gt;1000000000,ROUND('Trades'!L111,2)&lt;&gt;'Trades'!L111),FALSE),"Kwoty: do 2 miejsc po przecinku; wartość bezwzględna wpisu ≤ 1 000 000 000.",IF(IF('Trades'!J111="GROSS",OR(ABS('Trades'!M111)&gt;1000000000,ABS('Trades'!N111)&gt;1000000000,ABS('Trades'!O111)&gt;1000000000,ROUND('Trades'!M111,2)&lt;&gt;'Trades'!M111,ROUND('Trades'!N111,2)&lt;&gt;'Trades'!N111,ROUND('Trades'!O111,2)&lt;&gt;'Trades'!O111),FALSE),"Kwoty: do 2 miejsc po przecinku; wartość bezwzględna wpisu ≤ 1 000 000 000.",IF(AND('Trades'!G111&lt;&gt;"",OR(NOT(ISNUMBER('Trades'!G111)),'Trades'!G111&lt;=0)),"Podaj dodatnią cenę lub pozostaw puste",IF(AND('Trades'!H111&lt;&gt;"",OR(NOT(ISNUMBER('Trades'!H111)),'Trades'!H111&lt;=0)),"Podaj dodatnią cenę lub pozostaw puste","")))))))))))))))))))))))))))))))))))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b.d.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b.d.",IF(OR(O111=0,COUNTIFS('Exits'!$B$9:$B$608,'Trades'!A111,'Exits'!$G$9:$G$608,-1)&gt;0),"b.d.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b.d.",IF(AND(O111&gt;0,SUMIFS('Exits'!$J$9:$J$608,'Exits'!$B$9:$B$608,'Trades'!A111)=O111),ROUND(SUMIFS('Exits'!$F$9:$F$608,'Exits'!$B$9:$B$608,'Trades'!A111),2),"b.d.")))</x:f>
      </x:c>
      <x:c r="G111" s="30" t="str">
        <x:f>IF(P111=0,"",IF(K111&lt;&gt;1,"b.d.",IF('Trades'!J111="NET",'Trades'!L111,ROUND(F111-'Trades'!M111-'Trades'!N111+'Trades'!O111,2))))</x:f>
      </x:c>
      <x:c r="H111" s="31" t="str">
        <x:f>IF(P111=0,"",IF(N111=1,G111/'Trades'!P111,"b.d."))</x:f>
      </x:c>
      <x:c r="I111" s="33" t="str">
        <x:f>IF(P111=0,"",IF(K111&lt;&gt;1,"Pozycja niezamknięta",IF(NOT(ISNUMBER('Trades'!P111)),"Brak lub błędne ryzyko: dodatnie, ≤ 1 000 000 000, do 2 miejsc po przecinku.",IF(OR('Trades'!P111&lt;=0,'Trades'!P111&gt;1000000000,ROUND('Trades'!P111,2)&lt;&gt;'Trades'!P111),"Brak lub błędne ryzyko: dodatnie, ≤ 1 000 000 000, do 2 miejsc po przecinku.",IF(AND('Trades'!Q111&lt;&gt;"PRICE",'Trades'!Q111&lt;&gt;"ALL_IN"),"Wybierz PRICE lub ALL_IN",IF('Trades'!Q111&lt;&gt;'Summary'!$K$4,"Wybrano inną podstawę","Zapisane"))))))</x:f>
      </x:c>
      <x:c r="J111" s="33" t="str">
        <x:f>IF(P111=0,"",IF('Summary'!$H$6="Sprawdź daty filtra","Sprawdź daty filtra",IF(L111=1,"Uwzględniona",IF(K111=1,"Poza okresem","Nieuwzględniona"))))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IF(OR(K111&lt;&gt;1,'Summary'!$H$6="Sprawdź daty filtra"),0,IF(AND(OR('Summary'!$B$6="",E111&gt;='Summary'!$B$6),OR('Summary'!$E$6="",E111&lt;'Summary'!$E$6+1)),1,0))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IF(K112=0,"",CHOOSE(K112,"Zamknięta","Otwarta","Niepełna / błędna","Nieobsługiwana"))</x:f>
      </x:c>
      <x:c r="C112" s="33" t="str">
        <x:f>IF(P112=0,"",IF('Trades'!I112="UNSUPPORTED","Dobieranie / odwrócenia nie są obsługiwane",IF('Trades'!A112="","Podaj ID transakcji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: tekst zaczynający się od A–Z, do 64 znaków; bez *, ?, ~, =, &lt; i &gt;. Przykład: T-001.",IF(COUNTIFS('Trades'!$A$9:$A$208,'Trades'!A112)&lt;&gt;1,"ID transakcji się powtarza",IF('Trades'!B112="","Podaj instrument",IF(AND('Trades'!C112&lt;&gt;"LONG",'Trades'!C112&lt;&gt;"SHORT"),"Wybierz LONG lub SHORT",IF(NOT(ISNUMBER('Trades'!D112)),"Podaj prawidłowy czas otwarcia",IF(OR('Trades'!D112&lt;1,'Trades'!D112&gt;2958465),"Podaj prawidłowy czas otwarcia",IF(NOT(ISNUMBER('Trades'!E112)),"Podaj dodatnią początkową ilość",IF(OR('Trades'!E112&lt;=0,'Trades'!E112&gt;1000000,ROUND('Trades'!E112,8)&lt;&gt;'Trades'!E112),"Podaj dodatnią początkową ilość",IF('Trades'!F112="","Podaj jednostkę ilości",IF(AND('Trades'!I112&lt;&gt;"OPEN",'Trades'!I112&lt;&gt;"CLOSED"),"Wybierz OPEN lub CLOSED",IF(AND('Trades'!J112&lt;&gt;"NET",'Trades'!J112&lt;&gt;"GROSS"),"Wybierz NET lub GROSS",IF(COUNTIFS('Exits'!$B$9:$B$608,'Trades'!A112,'Exits'!$G$9:$G$608,-1)&gt;0,"Sprawdź powiązane wyjścia",IF(D112&gt;'Trades'!E112,"Zamknięta ilość przekracza początkową",IF(AND('Trades'!I112="OPEN",D112='Trades'!E112),"OPEN jest sprzeczne z zerową pozostałą ilością",IF('Trades'!I112="OPEN","",IF(O112=0,"Dodaj wyjście w Exits",IF(D112&lt;&gt;'Trades'!E112,"CLOSED wymaga zamknięcia całej ilości",IF(AND('Trades'!J112="NET",NOT(ISNUMBER('Trades'!L112))),"Podaj uzgodnione netto całej pozycji",IF(AND('Trades'!J112="NET",'Trades'!K112&lt;&gt;"YES"),"Potwierdź netto całej pozycji",IF(IF('Trades'!J112="NET",IF('Trades'!M112="",FALSE,IF(NOT(ISNUMBER('Trades'!M112)),TRUE,OR('Trades'!M112&lt;0,'Trades'!M112&gt;1000000000,ROUND('Trades'!M112,2)&lt;&gt;'Trades'!M112))),FALSE),"Kwoty: do 2 miejsc po przecinku; wartość bezwzględna wpisu ≤ 1 000 000 000.",IF(IF('Trades'!J112="NET",IF('Trades'!N112="",FALSE,IF(NOT(ISNUMBER('Trades'!N112)),TRUE,OR('Trades'!N112&lt;0,'Trades'!N112&gt;1000000000,ROUND('Trades'!N112,2)&lt;&gt;'Trades'!N112))),FALSE),"Kwoty: do 2 miejsc po przecinku; wartość bezwzględna wpisu ≤ 1 000 000 000.",IF(IF('Trades'!J112="NET",IF('Trades'!O112="",FALSE,IF(NOT(ISNUMBER('Trades'!O112)),TRUE,OR(ABS('Trades'!O112)&gt;1000000000,ROUND('Trades'!O112,2)&lt;&gt;'Trades'!O112))),FALSE),"Kwoty: do 2 miejsc po przecinku; wartość bezwzględna wpisu ≤ 1 000 000 000.",IF(AND('Trades'!J112="GROSS",NOT(ISNUMBER('Trades'!M112))),"Podaj prowizję, także zero",IF(AND('Trades'!J112="GROSS",'Trades'!M112&lt;0),"Prowizja nie może być ujemna",IF(AND('Trades'!J112="GROSS",NOT(ISNUMBER('Trades'!N112))),"Podaj pozostałe opłaty, także zero",IF(AND('Trades'!J112="GROSS",'Trades'!N112&lt;0),"Opłaty nie mogą być ujemne",IF(AND('Trades'!J112="GROSS",NOT(ISNUMBER('Trades'!O112))),"Podaj finansowanie ze znakiem, także zero",IF(AND('Trades'!J112="GROSS",NOT(ISNUMBER(F112))),"Podaj P&amp;L brutto każdego wyjścia",IF(IF('Trades'!J112="NET",OR(ABS('Trades'!L112)&gt;1000000000,ROUND('Trades'!L112,2)&lt;&gt;'Trades'!L112),FALSE),"Kwoty: do 2 miejsc po przecinku; wartość bezwzględna wpisu ≤ 1 000 000 000.",IF(IF('Trades'!J112="GROSS",OR(ABS('Trades'!M112)&gt;1000000000,ABS('Trades'!N112)&gt;1000000000,ABS('Trades'!O112)&gt;1000000000,ROUND('Trades'!M112,2)&lt;&gt;'Trades'!M112,ROUND('Trades'!N112,2)&lt;&gt;'Trades'!N112,ROUND('Trades'!O112,2)&lt;&gt;'Trades'!O112),FALSE),"Kwoty: do 2 miejsc po przecinku; wartość bezwzględna wpisu ≤ 1 000 000 000.",IF(AND('Trades'!G112&lt;&gt;"",OR(NOT(ISNUMBER('Trades'!G112)),'Trades'!G112&lt;=0)),"Podaj dodatnią cenę lub pozostaw puste",IF(AND('Trades'!H112&lt;&gt;"",OR(NOT(ISNUMBER('Trades'!H112)),'Trades'!H112&lt;=0)),"Podaj dodatnią cenę lub pozostaw puste","")))))))))))))))))))))))))))))))))))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b.d.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b.d.",IF(OR(O112=0,COUNTIFS('Exits'!$B$9:$B$608,'Trades'!A112,'Exits'!$G$9:$G$608,-1)&gt;0),"b.d.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b.d.",IF(AND(O112&gt;0,SUMIFS('Exits'!$J$9:$J$608,'Exits'!$B$9:$B$608,'Trades'!A112)=O112),ROUND(SUMIFS('Exits'!$F$9:$F$608,'Exits'!$B$9:$B$608,'Trades'!A112),2),"b.d.")))</x:f>
      </x:c>
      <x:c r="G112" s="30" t="str">
        <x:f>IF(P112=0,"",IF(K112&lt;&gt;1,"b.d.",IF('Trades'!J112="NET",'Trades'!L112,ROUND(F112-'Trades'!M112-'Trades'!N112+'Trades'!O112,2))))</x:f>
      </x:c>
      <x:c r="H112" s="31" t="str">
        <x:f>IF(P112=0,"",IF(N112=1,G112/'Trades'!P112,"b.d."))</x:f>
      </x:c>
      <x:c r="I112" s="33" t="str">
        <x:f>IF(P112=0,"",IF(K112&lt;&gt;1,"Pozycja niezamknięta",IF(NOT(ISNUMBER('Trades'!P112)),"Brak lub błędne ryzyko: dodatnie, ≤ 1 000 000 000, do 2 miejsc po przecinku.",IF(OR('Trades'!P112&lt;=0,'Trades'!P112&gt;1000000000,ROUND('Trades'!P112,2)&lt;&gt;'Trades'!P112),"Brak lub błędne ryzyko: dodatnie, ≤ 1 000 000 000, do 2 miejsc po przecinku.",IF(AND('Trades'!Q112&lt;&gt;"PRICE",'Trades'!Q112&lt;&gt;"ALL_IN"),"Wybierz PRICE lub ALL_IN",IF('Trades'!Q112&lt;&gt;'Summary'!$K$4,"Wybrano inną podstawę","Zapisane"))))))</x:f>
      </x:c>
      <x:c r="J112" s="33" t="str">
        <x:f>IF(P112=0,"",IF('Summary'!$H$6="Sprawdź daty filtra","Sprawdź daty filtra",IF(L112=1,"Uwzględniona",IF(K112=1,"Poza okresem","Nieuwzględniona"))))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IF(OR(K112&lt;&gt;1,'Summary'!$H$6="Sprawdź daty filtra"),0,IF(AND(OR('Summary'!$B$6="",E112&gt;='Summary'!$B$6),OR('Summary'!$E$6="",E112&lt;'Summary'!$E$6+1)),1,0))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IF(K113=0,"",CHOOSE(K113,"Zamknięta","Otwarta","Niepełna / błędna","Nieobsługiwana"))</x:f>
      </x:c>
      <x:c r="C113" s="33" t="str">
        <x:f>IF(P113=0,"",IF('Trades'!I113="UNSUPPORTED","Dobieranie / odwrócenia nie są obsługiwane",IF('Trades'!A113="","Podaj ID transakcji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: tekst zaczynający się od A–Z, do 64 znaków; bez *, ?, ~, =, &lt; i &gt;. Przykład: T-001.",IF(COUNTIFS('Trades'!$A$9:$A$208,'Trades'!A113)&lt;&gt;1,"ID transakcji się powtarza",IF('Trades'!B113="","Podaj instrument",IF(AND('Trades'!C113&lt;&gt;"LONG",'Trades'!C113&lt;&gt;"SHORT"),"Wybierz LONG lub SHORT",IF(NOT(ISNUMBER('Trades'!D113)),"Podaj prawidłowy czas otwarcia",IF(OR('Trades'!D113&lt;1,'Trades'!D113&gt;2958465),"Podaj prawidłowy czas otwarcia",IF(NOT(ISNUMBER('Trades'!E113)),"Podaj dodatnią początkową ilość",IF(OR('Trades'!E113&lt;=0,'Trades'!E113&gt;1000000,ROUND('Trades'!E113,8)&lt;&gt;'Trades'!E113),"Podaj dodatnią początkową ilość",IF('Trades'!F113="","Podaj jednostkę ilości",IF(AND('Trades'!I113&lt;&gt;"OPEN",'Trades'!I113&lt;&gt;"CLOSED"),"Wybierz OPEN lub CLOSED",IF(AND('Trades'!J113&lt;&gt;"NET",'Trades'!J113&lt;&gt;"GROSS"),"Wybierz NET lub GROSS",IF(COUNTIFS('Exits'!$B$9:$B$608,'Trades'!A113,'Exits'!$G$9:$G$608,-1)&gt;0,"Sprawdź powiązane wyjścia",IF(D113&gt;'Trades'!E113,"Zamknięta ilość przekracza początkową",IF(AND('Trades'!I113="OPEN",D113='Trades'!E113),"OPEN jest sprzeczne z zerową pozostałą ilością",IF('Trades'!I113="OPEN","",IF(O113=0,"Dodaj wyjście w Exits",IF(D113&lt;&gt;'Trades'!E113,"CLOSED wymaga zamknięcia całej ilości",IF(AND('Trades'!J113="NET",NOT(ISNUMBER('Trades'!L113))),"Podaj uzgodnione netto całej pozycji",IF(AND('Trades'!J113="NET",'Trades'!K113&lt;&gt;"YES"),"Potwierdź netto całej pozycji",IF(IF('Trades'!J113="NET",IF('Trades'!M113="",FALSE,IF(NOT(ISNUMBER('Trades'!M113)),TRUE,OR('Trades'!M113&lt;0,'Trades'!M113&gt;1000000000,ROUND('Trades'!M113,2)&lt;&gt;'Trades'!M113))),FALSE),"Kwoty: do 2 miejsc po przecinku; wartość bezwzględna wpisu ≤ 1 000 000 000.",IF(IF('Trades'!J113="NET",IF('Trades'!N113="",FALSE,IF(NOT(ISNUMBER('Trades'!N113)),TRUE,OR('Trades'!N113&lt;0,'Trades'!N113&gt;1000000000,ROUND('Trades'!N113,2)&lt;&gt;'Trades'!N113))),FALSE),"Kwoty: do 2 miejsc po przecinku; wartość bezwzględna wpisu ≤ 1 000 000 000.",IF(IF('Trades'!J113="NET",IF('Trades'!O113="",FALSE,IF(NOT(ISNUMBER('Trades'!O113)),TRUE,OR(ABS('Trades'!O113)&gt;1000000000,ROUND('Trades'!O113,2)&lt;&gt;'Trades'!O113))),FALSE),"Kwoty: do 2 miejsc po przecinku; wartość bezwzględna wpisu ≤ 1 000 000 000.",IF(AND('Trades'!J113="GROSS",NOT(ISNUMBER('Trades'!M113))),"Podaj prowizję, także zero",IF(AND('Trades'!J113="GROSS",'Trades'!M113&lt;0),"Prowizja nie może być ujemna",IF(AND('Trades'!J113="GROSS",NOT(ISNUMBER('Trades'!N113))),"Podaj pozostałe opłaty, także zero",IF(AND('Trades'!J113="GROSS",'Trades'!N113&lt;0),"Opłaty nie mogą być ujemne",IF(AND('Trades'!J113="GROSS",NOT(ISNUMBER('Trades'!O113))),"Podaj finansowanie ze znakiem, także zero",IF(AND('Trades'!J113="GROSS",NOT(ISNUMBER(F113))),"Podaj P&amp;L brutto każdego wyjścia",IF(IF('Trades'!J113="NET",OR(ABS('Trades'!L113)&gt;1000000000,ROUND('Trades'!L113,2)&lt;&gt;'Trades'!L113),FALSE),"Kwoty: do 2 miejsc po przecinku; wartość bezwzględna wpisu ≤ 1 000 000 000.",IF(IF('Trades'!J113="GROSS",OR(ABS('Trades'!M113)&gt;1000000000,ABS('Trades'!N113)&gt;1000000000,ABS('Trades'!O113)&gt;1000000000,ROUND('Trades'!M113,2)&lt;&gt;'Trades'!M113,ROUND('Trades'!N113,2)&lt;&gt;'Trades'!N113,ROUND('Trades'!O113,2)&lt;&gt;'Trades'!O113),FALSE),"Kwoty: do 2 miejsc po przecinku; wartość bezwzględna wpisu ≤ 1 000 000 000.",IF(AND('Trades'!G113&lt;&gt;"",OR(NOT(ISNUMBER('Trades'!G113)),'Trades'!G113&lt;=0)),"Podaj dodatnią cenę lub pozostaw puste",IF(AND('Trades'!H113&lt;&gt;"",OR(NOT(ISNUMBER('Trades'!H113)),'Trades'!H113&lt;=0)),"Podaj dodatnią cenę lub pozostaw puste","")))))))))))))))))))))))))))))))))))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b.d.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b.d.",IF(OR(O113=0,COUNTIFS('Exits'!$B$9:$B$608,'Trades'!A113,'Exits'!$G$9:$G$608,-1)&gt;0),"b.d.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b.d.",IF(AND(O113&gt;0,SUMIFS('Exits'!$J$9:$J$608,'Exits'!$B$9:$B$608,'Trades'!A113)=O113),ROUND(SUMIFS('Exits'!$F$9:$F$608,'Exits'!$B$9:$B$608,'Trades'!A113),2),"b.d.")))</x:f>
      </x:c>
      <x:c r="G113" s="30" t="str">
        <x:f>IF(P113=0,"",IF(K113&lt;&gt;1,"b.d.",IF('Trades'!J113="NET",'Trades'!L113,ROUND(F113-'Trades'!M113-'Trades'!N113+'Trades'!O113,2))))</x:f>
      </x:c>
      <x:c r="H113" s="31" t="str">
        <x:f>IF(P113=0,"",IF(N113=1,G113/'Trades'!P113,"b.d."))</x:f>
      </x:c>
      <x:c r="I113" s="33" t="str">
        <x:f>IF(P113=0,"",IF(K113&lt;&gt;1,"Pozycja niezamknięta",IF(NOT(ISNUMBER('Trades'!P113)),"Brak lub błędne ryzyko: dodatnie, ≤ 1 000 000 000, do 2 miejsc po przecinku.",IF(OR('Trades'!P113&lt;=0,'Trades'!P113&gt;1000000000,ROUND('Trades'!P113,2)&lt;&gt;'Trades'!P113),"Brak lub błędne ryzyko: dodatnie, ≤ 1 000 000 000, do 2 miejsc po przecinku.",IF(AND('Trades'!Q113&lt;&gt;"PRICE",'Trades'!Q113&lt;&gt;"ALL_IN"),"Wybierz PRICE lub ALL_IN",IF('Trades'!Q113&lt;&gt;'Summary'!$K$4,"Wybrano inną podstawę","Zapisane"))))))</x:f>
      </x:c>
      <x:c r="J113" s="33" t="str">
        <x:f>IF(P113=0,"",IF('Summary'!$H$6="Sprawdź daty filtra","Sprawdź daty filtra",IF(L113=1,"Uwzględniona",IF(K113=1,"Poza okresem","Nieuwzględniona"))))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IF(OR(K113&lt;&gt;1,'Summary'!$H$6="Sprawdź daty filtra"),0,IF(AND(OR('Summary'!$B$6="",E113&gt;='Summary'!$B$6),OR('Summary'!$E$6="",E113&lt;'Summary'!$E$6+1)),1,0))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IF(K114=0,"",CHOOSE(K114,"Zamknięta","Otwarta","Niepełna / błędna","Nieobsługiwana"))</x:f>
      </x:c>
      <x:c r="C114" s="33" t="str">
        <x:f>IF(P114=0,"",IF('Trades'!I114="UNSUPPORTED","Dobieranie / odwrócenia nie są obsługiwane",IF('Trades'!A114="","Podaj ID transakcji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: tekst zaczynający się od A–Z, do 64 znaków; bez *, ?, ~, =, &lt; i &gt;. Przykład: T-001.",IF(COUNTIFS('Trades'!$A$9:$A$208,'Trades'!A114)&lt;&gt;1,"ID transakcji się powtarza",IF('Trades'!B114="","Podaj instrument",IF(AND('Trades'!C114&lt;&gt;"LONG",'Trades'!C114&lt;&gt;"SHORT"),"Wybierz LONG lub SHORT",IF(NOT(ISNUMBER('Trades'!D114)),"Podaj prawidłowy czas otwarcia",IF(OR('Trades'!D114&lt;1,'Trades'!D114&gt;2958465),"Podaj prawidłowy czas otwarcia",IF(NOT(ISNUMBER('Trades'!E114)),"Podaj dodatnią początkową ilość",IF(OR('Trades'!E114&lt;=0,'Trades'!E114&gt;1000000,ROUND('Trades'!E114,8)&lt;&gt;'Trades'!E114),"Podaj dodatnią początkową ilość",IF('Trades'!F114="","Podaj jednostkę ilości",IF(AND('Trades'!I114&lt;&gt;"OPEN",'Trades'!I114&lt;&gt;"CLOSED"),"Wybierz OPEN lub CLOSED",IF(AND('Trades'!J114&lt;&gt;"NET",'Trades'!J114&lt;&gt;"GROSS"),"Wybierz NET lub GROSS",IF(COUNTIFS('Exits'!$B$9:$B$608,'Trades'!A114,'Exits'!$G$9:$G$608,-1)&gt;0,"Sprawdź powiązane wyjścia",IF(D114&gt;'Trades'!E114,"Zamknięta ilość przekracza początkową",IF(AND('Trades'!I114="OPEN",D114='Trades'!E114),"OPEN jest sprzeczne z zerową pozostałą ilością",IF('Trades'!I114="OPEN","",IF(O114=0,"Dodaj wyjście w Exits",IF(D114&lt;&gt;'Trades'!E114,"CLOSED wymaga zamknięcia całej ilości",IF(AND('Trades'!J114="NET",NOT(ISNUMBER('Trades'!L114))),"Podaj uzgodnione netto całej pozycji",IF(AND('Trades'!J114="NET",'Trades'!K114&lt;&gt;"YES"),"Potwierdź netto całej pozycji",IF(IF('Trades'!J114="NET",IF('Trades'!M114="",FALSE,IF(NOT(ISNUMBER('Trades'!M114)),TRUE,OR('Trades'!M114&lt;0,'Trades'!M114&gt;1000000000,ROUND('Trades'!M114,2)&lt;&gt;'Trades'!M114))),FALSE),"Kwoty: do 2 miejsc po przecinku; wartość bezwzględna wpisu ≤ 1 000 000 000.",IF(IF('Trades'!J114="NET",IF('Trades'!N114="",FALSE,IF(NOT(ISNUMBER('Trades'!N114)),TRUE,OR('Trades'!N114&lt;0,'Trades'!N114&gt;1000000000,ROUND('Trades'!N114,2)&lt;&gt;'Trades'!N114))),FALSE),"Kwoty: do 2 miejsc po przecinku; wartość bezwzględna wpisu ≤ 1 000 000 000.",IF(IF('Trades'!J114="NET",IF('Trades'!O114="",FALSE,IF(NOT(ISNUMBER('Trades'!O114)),TRUE,OR(ABS('Trades'!O114)&gt;1000000000,ROUND('Trades'!O114,2)&lt;&gt;'Trades'!O114))),FALSE),"Kwoty: do 2 miejsc po przecinku; wartość bezwzględna wpisu ≤ 1 000 000 000.",IF(AND('Trades'!J114="GROSS",NOT(ISNUMBER('Trades'!M114))),"Podaj prowizję, także zero",IF(AND('Trades'!J114="GROSS",'Trades'!M114&lt;0),"Prowizja nie może być ujemna",IF(AND('Trades'!J114="GROSS",NOT(ISNUMBER('Trades'!N114))),"Podaj pozostałe opłaty, także zero",IF(AND('Trades'!J114="GROSS",'Trades'!N114&lt;0),"Opłaty nie mogą być ujemne",IF(AND('Trades'!J114="GROSS",NOT(ISNUMBER('Trades'!O114))),"Podaj finansowanie ze znakiem, także zero",IF(AND('Trades'!J114="GROSS",NOT(ISNUMBER(F114))),"Podaj P&amp;L brutto każdego wyjścia",IF(IF('Trades'!J114="NET",OR(ABS('Trades'!L114)&gt;1000000000,ROUND('Trades'!L114,2)&lt;&gt;'Trades'!L114),FALSE),"Kwoty: do 2 miejsc po przecinku; wartość bezwzględna wpisu ≤ 1 000 000 000.",IF(IF('Trades'!J114="GROSS",OR(ABS('Trades'!M114)&gt;1000000000,ABS('Trades'!N114)&gt;1000000000,ABS('Trades'!O114)&gt;1000000000,ROUND('Trades'!M114,2)&lt;&gt;'Trades'!M114,ROUND('Trades'!N114,2)&lt;&gt;'Trades'!N114,ROUND('Trades'!O114,2)&lt;&gt;'Trades'!O114),FALSE),"Kwoty: do 2 miejsc po przecinku; wartość bezwzględna wpisu ≤ 1 000 000 000.",IF(AND('Trades'!G114&lt;&gt;"",OR(NOT(ISNUMBER('Trades'!G114)),'Trades'!G114&lt;=0)),"Podaj dodatnią cenę lub pozostaw puste",IF(AND('Trades'!H114&lt;&gt;"",OR(NOT(ISNUMBER('Trades'!H114)),'Trades'!H114&lt;=0)),"Podaj dodatnią cenę lub pozostaw puste","")))))))))))))))))))))))))))))))))))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b.d.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b.d.",IF(OR(O114=0,COUNTIFS('Exits'!$B$9:$B$608,'Trades'!A114,'Exits'!$G$9:$G$608,-1)&gt;0),"b.d.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b.d.",IF(AND(O114&gt;0,SUMIFS('Exits'!$J$9:$J$608,'Exits'!$B$9:$B$608,'Trades'!A114)=O114),ROUND(SUMIFS('Exits'!$F$9:$F$608,'Exits'!$B$9:$B$608,'Trades'!A114),2),"b.d.")))</x:f>
      </x:c>
      <x:c r="G114" s="30" t="str">
        <x:f>IF(P114=0,"",IF(K114&lt;&gt;1,"b.d.",IF('Trades'!J114="NET",'Trades'!L114,ROUND(F114-'Trades'!M114-'Trades'!N114+'Trades'!O114,2))))</x:f>
      </x:c>
      <x:c r="H114" s="31" t="str">
        <x:f>IF(P114=0,"",IF(N114=1,G114/'Trades'!P114,"b.d."))</x:f>
      </x:c>
      <x:c r="I114" s="33" t="str">
        <x:f>IF(P114=0,"",IF(K114&lt;&gt;1,"Pozycja niezamknięta",IF(NOT(ISNUMBER('Trades'!P114)),"Brak lub błędne ryzyko: dodatnie, ≤ 1 000 000 000, do 2 miejsc po przecinku.",IF(OR('Trades'!P114&lt;=0,'Trades'!P114&gt;1000000000,ROUND('Trades'!P114,2)&lt;&gt;'Trades'!P114),"Brak lub błędne ryzyko: dodatnie, ≤ 1 000 000 000, do 2 miejsc po przecinku.",IF(AND('Trades'!Q114&lt;&gt;"PRICE",'Trades'!Q114&lt;&gt;"ALL_IN"),"Wybierz PRICE lub ALL_IN",IF('Trades'!Q114&lt;&gt;'Summary'!$K$4,"Wybrano inną podstawę","Zapisane"))))))</x:f>
      </x:c>
      <x:c r="J114" s="33" t="str">
        <x:f>IF(P114=0,"",IF('Summary'!$H$6="Sprawdź daty filtra","Sprawdź daty filtra",IF(L114=1,"Uwzględniona",IF(K114=1,"Poza okresem","Nieuwzględniona"))))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IF(OR(K114&lt;&gt;1,'Summary'!$H$6="Sprawdź daty filtra"),0,IF(AND(OR('Summary'!$B$6="",E114&gt;='Summary'!$B$6),OR('Summary'!$E$6="",E114&lt;'Summary'!$E$6+1)),1,0))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IF(K115=0,"",CHOOSE(K115,"Zamknięta","Otwarta","Niepełna / błędna","Nieobsługiwana"))</x:f>
      </x:c>
      <x:c r="C115" s="33" t="str">
        <x:f>IF(P115=0,"",IF('Trades'!I115="UNSUPPORTED","Dobieranie / odwrócenia nie są obsługiwane",IF('Trades'!A115="","Podaj ID transakcji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: tekst zaczynający się od A–Z, do 64 znaków; bez *, ?, ~, =, &lt; i &gt;. Przykład: T-001.",IF(COUNTIFS('Trades'!$A$9:$A$208,'Trades'!A115)&lt;&gt;1,"ID transakcji się powtarza",IF('Trades'!B115="","Podaj instrument",IF(AND('Trades'!C115&lt;&gt;"LONG",'Trades'!C115&lt;&gt;"SHORT"),"Wybierz LONG lub SHORT",IF(NOT(ISNUMBER('Trades'!D115)),"Podaj prawidłowy czas otwarcia",IF(OR('Trades'!D115&lt;1,'Trades'!D115&gt;2958465),"Podaj prawidłowy czas otwarcia",IF(NOT(ISNUMBER('Trades'!E115)),"Podaj dodatnią początkową ilość",IF(OR('Trades'!E115&lt;=0,'Trades'!E115&gt;1000000,ROUND('Trades'!E115,8)&lt;&gt;'Trades'!E115),"Podaj dodatnią początkową ilość",IF('Trades'!F115="","Podaj jednostkę ilości",IF(AND('Trades'!I115&lt;&gt;"OPEN",'Trades'!I115&lt;&gt;"CLOSED"),"Wybierz OPEN lub CLOSED",IF(AND('Trades'!J115&lt;&gt;"NET",'Trades'!J115&lt;&gt;"GROSS"),"Wybierz NET lub GROSS",IF(COUNTIFS('Exits'!$B$9:$B$608,'Trades'!A115,'Exits'!$G$9:$G$608,-1)&gt;0,"Sprawdź powiązane wyjścia",IF(D115&gt;'Trades'!E115,"Zamknięta ilość przekracza początkową",IF(AND('Trades'!I115="OPEN",D115='Trades'!E115),"OPEN jest sprzeczne z zerową pozostałą ilością",IF('Trades'!I115="OPEN","",IF(O115=0,"Dodaj wyjście w Exits",IF(D115&lt;&gt;'Trades'!E115,"CLOSED wymaga zamknięcia całej ilości",IF(AND('Trades'!J115="NET",NOT(ISNUMBER('Trades'!L115))),"Podaj uzgodnione netto całej pozycji",IF(AND('Trades'!J115="NET",'Trades'!K115&lt;&gt;"YES"),"Potwierdź netto całej pozycji",IF(IF('Trades'!J115="NET",IF('Trades'!M115="",FALSE,IF(NOT(ISNUMBER('Trades'!M115)),TRUE,OR('Trades'!M115&lt;0,'Trades'!M115&gt;1000000000,ROUND('Trades'!M115,2)&lt;&gt;'Trades'!M115))),FALSE),"Kwoty: do 2 miejsc po przecinku; wartość bezwzględna wpisu ≤ 1 000 000 000.",IF(IF('Trades'!J115="NET",IF('Trades'!N115="",FALSE,IF(NOT(ISNUMBER('Trades'!N115)),TRUE,OR('Trades'!N115&lt;0,'Trades'!N115&gt;1000000000,ROUND('Trades'!N115,2)&lt;&gt;'Trades'!N115))),FALSE),"Kwoty: do 2 miejsc po przecinku; wartość bezwzględna wpisu ≤ 1 000 000 000.",IF(IF('Trades'!J115="NET",IF('Trades'!O115="",FALSE,IF(NOT(ISNUMBER('Trades'!O115)),TRUE,OR(ABS('Trades'!O115)&gt;1000000000,ROUND('Trades'!O115,2)&lt;&gt;'Trades'!O115))),FALSE),"Kwoty: do 2 miejsc po przecinku; wartość bezwzględna wpisu ≤ 1 000 000 000.",IF(AND('Trades'!J115="GROSS",NOT(ISNUMBER('Trades'!M115))),"Podaj prowizję, także zero",IF(AND('Trades'!J115="GROSS",'Trades'!M115&lt;0),"Prowizja nie może być ujemna",IF(AND('Trades'!J115="GROSS",NOT(ISNUMBER('Trades'!N115))),"Podaj pozostałe opłaty, także zero",IF(AND('Trades'!J115="GROSS",'Trades'!N115&lt;0),"Opłaty nie mogą być ujemne",IF(AND('Trades'!J115="GROSS",NOT(ISNUMBER('Trades'!O115))),"Podaj finansowanie ze znakiem, także zero",IF(AND('Trades'!J115="GROSS",NOT(ISNUMBER(F115))),"Podaj P&amp;L brutto każdego wyjścia",IF(IF('Trades'!J115="NET",OR(ABS('Trades'!L115)&gt;1000000000,ROUND('Trades'!L115,2)&lt;&gt;'Trades'!L115),FALSE),"Kwoty: do 2 miejsc po przecinku; wartość bezwzględna wpisu ≤ 1 000 000 000.",IF(IF('Trades'!J115="GROSS",OR(ABS('Trades'!M115)&gt;1000000000,ABS('Trades'!N115)&gt;1000000000,ABS('Trades'!O115)&gt;1000000000,ROUND('Trades'!M115,2)&lt;&gt;'Trades'!M115,ROUND('Trades'!N115,2)&lt;&gt;'Trades'!N115,ROUND('Trades'!O115,2)&lt;&gt;'Trades'!O115),FALSE),"Kwoty: do 2 miejsc po przecinku; wartość bezwzględna wpisu ≤ 1 000 000 000.",IF(AND('Trades'!G115&lt;&gt;"",OR(NOT(ISNUMBER('Trades'!G115)),'Trades'!G115&lt;=0)),"Podaj dodatnią cenę lub pozostaw puste",IF(AND('Trades'!H115&lt;&gt;"",OR(NOT(ISNUMBER('Trades'!H115)),'Trades'!H115&lt;=0)),"Podaj dodatnią cenę lub pozostaw puste","")))))))))))))))))))))))))))))))))))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b.d.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b.d.",IF(OR(O115=0,COUNTIFS('Exits'!$B$9:$B$608,'Trades'!A115,'Exits'!$G$9:$G$608,-1)&gt;0),"b.d.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b.d.",IF(AND(O115&gt;0,SUMIFS('Exits'!$J$9:$J$608,'Exits'!$B$9:$B$608,'Trades'!A115)=O115),ROUND(SUMIFS('Exits'!$F$9:$F$608,'Exits'!$B$9:$B$608,'Trades'!A115),2),"b.d.")))</x:f>
      </x:c>
      <x:c r="G115" s="30" t="str">
        <x:f>IF(P115=0,"",IF(K115&lt;&gt;1,"b.d.",IF('Trades'!J115="NET",'Trades'!L115,ROUND(F115-'Trades'!M115-'Trades'!N115+'Trades'!O115,2))))</x:f>
      </x:c>
      <x:c r="H115" s="31" t="str">
        <x:f>IF(P115=0,"",IF(N115=1,G115/'Trades'!P115,"b.d."))</x:f>
      </x:c>
      <x:c r="I115" s="33" t="str">
        <x:f>IF(P115=0,"",IF(K115&lt;&gt;1,"Pozycja niezamknięta",IF(NOT(ISNUMBER('Trades'!P115)),"Brak lub błędne ryzyko: dodatnie, ≤ 1 000 000 000, do 2 miejsc po przecinku.",IF(OR('Trades'!P115&lt;=0,'Trades'!P115&gt;1000000000,ROUND('Trades'!P115,2)&lt;&gt;'Trades'!P115),"Brak lub błędne ryzyko: dodatnie, ≤ 1 000 000 000, do 2 miejsc po przecinku.",IF(AND('Trades'!Q115&lt;&gt;"PRICE",'Trades'!Q115&lt;&gt;"ALL_IN"),"Wybierz PRICE lub ALL_IN",IF('Trades'!Q115&lt;&gt;'Summary'!$K$4,"Wybrano inną podstawę","Zapisane"))))))</x:f>
      </x:c>
      <x:c r="J115" s="33" t="str">
        <x:f>IF(P115=0,"",IF('Summary'!$H$6="Sprawdź daty filtra","Sprawdź daty filtra",IF(L115=1,"Uwzględniona",IF(K115=1,"Poza okresem","Nieuwzględniona"))))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IF(OR(K115&lt;&gt;1,'Summary'!$H$6="Sprawdź daty filtra"),0,IF(AND(OR('Summary'!$B$6="",E115&gt;='Summary'!$B$6),OR('Summary'!$E$6="",E115&lt;'Summary'!$E$6+1)),1,0))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IF(K116=0,"",CHOOSE(K116,"Zamknięta","Otwarta","Niepełna / błędna","Nieobsługiwana"))</x:f>
      </x:c>
      <x:c r="C116" s="33" t="str">
        <x:f>IF(P116=0,"",IF('Trades'!I116="UNSUPPORTED","Dobieranie / odwrócenia nie są obsługiwane",IF('Trades'!A116="","Podaj ID transakcji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: tekst zaczynający się od A–Z, do 64 znaków; bez *, ?, ~, =, &lt; i &gt;. Przykład: T-001.",IF(COUNTIFS('Trades'!$A$9:$A$208,'Trades'!A116)&lt;&gt;1,"ID transakcji się powtarza",IF('Trades'!B116="","Podaj instrument",IF(AND('Trades'!C116&lt;&gt;"LONG",'Trades'!C116&lt;&gt;"SHORT"),"Wybierz LONG lub SHORT",IF(NOT(ISNUMBER('Trades'!D116)),"Podaj prawidłowy czas otwarcia",IF(OR('Trades'!D116&lt;1,'Trades'!D116&gt;2958465),"Podaj prawidłowy czas otwarcia",IF(NOT(ISNUMBER('Trades'!E116)),"Podaj dodatnią początkową ilość",IF(OR('Trades'!E116&lt;=0,'Trades'!E116&gt;1000000,ROUND('Trades'!E116,8)&lt;&gt;'Trades'!E116),"Podaj dodatnią początkową ilość",IF('Trades'!F116="","Podaj jednostkę ilości",IF(AND('Trades'!I116&lt;&gt;"OPEN",'Trades'!I116&lt;&gt;"CLOSED"),"Wybierz OPEN lub CLOSED",IF(AND('Trades'!J116&lt;&gt;"NET",'Trades'!J116&lt;&gt;"GROSS"),"Wybierz NET lub GROSS",IF(COUNTIFS('Exits'!$B$9:$B$608,'Trades'!A116,'Exits'!$G$9:$G$608,-1)&gt;0,"Sprawdź powiązane wyjścia",IF(D116&gt;'Trades'!E116,"Zamknięta ilość przekracza początkową",IF(AND('Trades'!I116="OPEN",D116='Trades'!E116),"OPEN jest sprzeczne z zerową pozostałą ilością",IF('Trades'!I116="OPEN","",IF(O116=0,"Dodaj wyjście w Exits",IF(D116&lt;&gt;'Trades'!E116,"CLOSED wymaga zamknięcia całej ilości",IF(AND('Trades'!J116="NET",NOT(ISNUMBER('Trades'!L116))),"Podaj uzgodnione netto całej pozycji",IF(AND('Trades'!J116="NET",'Trades'!K116&lt;&gt;"YES"),"Potwierdź netto całej pozycji",IF(IF('Trades'!J116="NET",IF('Trades'!M116="",FALSE,IF(NOT(ISNUMBER('Trades'!M116)),TRUE,OR('Trades'!M116&lt;0,'Trades'!M116&gt;1000000000,ROUND('Trades'!M116,2)&lt;&gt;'Trades'!M116))),FALSE),"Kwoty: do 2 miejsc po przecinku; wartość bezwzględna wpisu ≤ 1 000 000 000.",IF(IF('Trades'!J116="NET",IF('Trades'!N116="",FALSE,IF(NOT(ISNUMBER('Trades'!N116)),TRUE,OR('Trades'!N116&lt;0,'Trades'!N116&gt;1000000000,ROUND('Trades'!N116,2)&lt;&gt;'Trades'!N116))),FALSE),"Kwoty: do 2 miejsc po przecinku; wartość bezwzględna wpisu ≤ 1 000 000 000.",IF(IF('Trades'!J116="NET",IF('Trades'!O116="",FALSE,IF(NOT(ISNUMBER('Trades'!O116)),TRUE,OR(ABS('Trades'!O116)&gt;1000000000,ROUND('Trades'!O116,2)&lt;&gt;'Trades'!O116))),FALSE),"Kwoty: do 2 miejsc po przecinku; wartość bezwzględna wpisu ≤ 1 000 000 000.",IF(AND('Trades'!J116="GROSS",NOT(ISNUMBER('Trades'!M116))),"Podaj prowizję, także zero",IF(AND('Trades'!J116="GROSS",'Trades'!M116&lt;0),"Prowizja nie może być ujemna",IF(AND('Trades'!J116="GROSS",NOT(ISNUMBER('Trades'!N116))),"Podaj pozostałe opłaty, także zero",IF(AND('Trades'!J116="GROSS",'Trades'!N116&lt;0),"Opłaty nie mogą być ujemne",IF(AND('Trades'!J116="GROSS",NOT(ISNUMBER('Trades'!O116))),"Podaj finansowanie ze znakiem, także zero",IF(AND('Trades'!J116="GROSS",NOT(ISNUMBER(F116))),"Podaj P&amp;L brutto każdego wyjścia",IF(IF('Trades'!J116="NET",OR(ABS('Trades'!L116)&gt;1000000000,ROUND('Trades'!L116,2)&lt;&gt;'Trades'!L116),FALSE),"Kwoty: do 2 miejsc po przecinku; wartość bezwzględna wpisu ≤ 1 000 000 000.",IF(IF('Trades'!J116="GROSS",OR(ABS('Trades'!M116)&gt;1000000000,ABS('Trades'!N116)&gt;1000000000,ABS('Trades'!O116)&gt;1000000000,ROUND('Trades'!M116,2)&lt;&gt;'Trades'!M116,ROUND('Trades'!N116,2)&lt;&gt;'Trades'!N116,ROUND('Trades'!O116,2)&lt;&gt;'Trades'!O116),FALSE),"Kwoty: do 2 miejsc po przecinku; wartość bezwzględna wpisu ≤ 1 000 000 000.",IF(AND('Trades'!G116&lt;&gt;"",OR(NOT(ISNUMBER('Trades'!G116)),'Trades'!G116&lt;=0)),"Podaj dodatnią cenę lub pozostaw puste",IF(AND('Trades'!H116&lt;&gt;"",OR(NOT(ISNUMBER('Trades'!H116)),'Trades'!H116&lt;=0)),"Podaj dodatnią cenę lub pozostaw puste","")))))))))))))))))))))))))))))))))))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b.d.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b.d.",IF(OR(O116=0,COUNTIFS('Exits'!$B$9:$B$608,'Trades'!A116,'Exits'!$G$9:$G$608,-1)&gt;0),"b.d.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b.d.",IF(AND(O116&gt;0,SUMIFS('Exits'!$J$9:$J$608,'Exits'!$B$9:$B$608,'Trades'!A116)=O116),ROUND(SUMIFS('Exits'!$F$9:$F$608,'Exits'!$B$9:$B$608,'Trades'!A116),2),"b.d.")))</x:f>
      </x:c>
      <x:c r="G116" s="30" t="str">
        <x:f>IF(P116=0,"",IF(K116&lt;&gt;1,"b.d.",IF('Trades'!J116="NET",'Trades'!L116,ROUND(F116-'Trades'!M116-'Trades'!N116+'Trades'!O116,2))))</x:f>
      </x:c>
      <x:c r="H116" s="31" t="str">
        <x:f>IF(P116=0,"",IF(N116=1,G116/'Trades'!P116,"b.d."))</x:f>
      </x:c>
      <x:c r="I116" s="33" t="str">
        <x:f>IF(P116=0,"",IF(K116&lt;&gt;1,"Pozycja niezamknięta",IF(NOT(ISNUMBER('Trades'!P116)),"Brak lub błędne ryzyko: dodatnie, ≤ 1 000 000 000, do 2 miejsc po przecinku.",IF(OR('Trades'!P116&lt;=0,'Trades'!P116&gt;1000000000,ROUND('Trades'!P116,2)&lt;&gt;'Trades'!P116),"Brak lub błędne ryzyko: dodatnie, ≤ 1 000 000 000, do 2 miejsc po przecinku.",IF(AND('Trades'!Q116&lt;&gt;"PRICE",'Trades'!Q116&lt;&gt;"ALL_IN"),"Wybierz PRICE lub ALL_IN",IF('Trades'!Q116&lt;&gt;'Summary'!$K$4,"Wybrano inną podstawę","Zapisane"))))))</x:f>
      </x:c>
      <x:c r="J116" s="33" t="str">
        <x:f>IF(P116=0,"",IF('Summary'!$H$6="Sprawdź daty filtra","Sprawdź daty filtra",IF(L116=1,"Uwzględniona",IF(K116=1,"Poza okresem","Nieuwzględniona"))))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IF(OR(K116&lt;&gt;1,'Summary'!$H$6="Sprawdź daty filtra"),0,IF(AND(OR('Summary'!$B$6="",E116&gt;='Summary'!$B$6),OR('Summary'!$E$6="",E116&lt;'Summary'!$E$6+1)),1,0))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IF(K117=0,"",CHOOSE(K117,"Zamknięta","Otwarta","Niepełna / błędna","Nieobsługiwana"))</x:f>
      </x:c>
      <x:c r="C117" s="33" t="str">
        <x:f>IF(P117=0,"",IF('Trades'!I117="UNSUPPORTED","Dobieranie / odwrócenia nie są obsługiwane",IF('Trades'!A117="","Podaj ID transakcji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: tekst zaczynający się od A–Z, do 64 znaków; bez *, ?, ~, =, &lt; i &gt;. Przykład: T-001.",IF(COUNTIFS('Trades'!$A$9:$A$208,'Trades'!A117)&lt;&gt;1,"ID transakcji się powtarza",IF('Trades'!B117="","Podaj instrument",IF(AND('Trades'!C117&lt;&gt;"LONG",'Trades'!C117&lt;&gt;"SHORT"),"Wybierz LONG lub SHORT",IF(NOT(ISNUMBER('Trades'!D117)),"Podaj prawidłowy czas otwarcia",IF(OR('Trades'!D117&lt;1,'Trades'!D117&gt;2958465),"Podaj prawidłowy czas otwarcia",IF(NOT(ISNUMBER('Trades'!E117)),"Podaj dodatnią początkową ilość",IF(OR('Trades'!E117&lt;=0,'Trades'!E117&gt;1000000,ROUND('Trades'!E117,8)&lt;&gt;'Trades'!E117),"Podaj dodatnią początkową ilość",IF('Trades'!F117="","Podaj jednostkę ilości",IF(AND('Trades'!I117&lt;&gt;"OPEN",'Trades'!I117&lt;&gt;"CLOSED"),"Wybierz OPEN lub CLOSED",IF(AND('Trades'!J117&lt;&gt;"NET",'Trades'!J117&lt;&gt;"GROSS"),"Wybierz NET lub GROSS",IF(COUNTIFS('Exits'!$B$9:$B$608,'Trades'!A117,'Exits'!$G$9:$G$608,-1)&gt;0,"Sprawdź powiązane wyjścia",IF(D117&gt;'Trades'!E117,"Zamknięta ilość przekracza początkową",IF(AND('Trades'!I117="OPEN",D117='Trades'!E117),"OPEN jest sprzeczne z zerową pozostałą ilością",IF('Trades'!I117="OPEN","",IF(O117=0,"Dodaj wyjście w Exits",IF(D117&lt;&gt;'Trades'!E117,"CLOSED wymaga zamknięcia całej ilości",IF(AND('Trades'!J117="NET",NOT(ISNUMBER('Trades'!L117))),"Podaj uzgodnione netto całej pozycji",IF(AND('Trades'!J117="NET",'Trades'!K117&lt;&gt;"YES"),"Potwierdź netto całej pozycji",IF(IF('Trades'!J117="NET",IF('Trades'!M117="",FALSE,IF(NOT(ISNUMBER('Trades'!M117)),TRUE,OR('Trades'!M117&lt;0,'Trades'!M117&gt;1000000000,ROUND('Trades'!M117,2)&lt;&gt;'Trades'!M117))),FALSE),"Kwoty: do 2 miejsc po przecinku; wartość bezwzględna wpisu ≤ 1 000 000 000.",IF(IF('Trades'!J117="NET",IF('Trades'!N117="",FALSE,IF(NOT(ISNUMBER('Trades'!N117)),TRUE,OR('Trades'!N117&lt;0,'Trades'!N117&gt;1000000000,ROUND('Trades'!N117,2)&lt;&gt;'Trades'!N117))),FALSE),"Kwoty: do 2 miejsc po przecinku; wartość bezwzględna wpisu ≤ 1 000 000 000.",IF(IF('Trades'!J117="NET",IF('Trades'!O117="",FALSE,IF(NOT(ISNUMBER('Trades'!O117)),TRUE,OR(ABS('Trades'!O117)&gt;1000000000,ROUND('Trades'!O117,2)&lt;&gt;'Trades'!O117))),FALSE),"Kwoty: do 2 miejsc po przecinku; wartość bezwzględna wpisu ≤ 1 000 000 000.",IF(AND('Trades'!J117="GROSS",NOT(ISNUMBER('Trades'!M117))),"Podaj prowizję, także zero",IF(AND('Trades'!J117="GROSS",'Trades'!M117&lt;0),"Prowizja nie może być ujemna",IF(AND('Trades'!J117="GROSS",NOT(ISNUMBER('Trades'!N117))),"Podaj pozostałe opłaty, także zero",IF(AND('Trades'!J117="GROSS",'Trades'!N117&lt;0),"Opłaty nie mogą być ujemne",IF(AND('Trades'!J117="GROSS",NOT(ISNUMBER('Trades'!O117))),"Podaj finansowanie ze znakiem, także zero",IF(AND('Trades'!J117="GROSS",NOT(ISNUMBER(F117))),"Podaj P&amp;L brutto każdego wyjścia",IF(IF('Trades'!J117="NET",OR(ABS('Trades'!L117)&gt;1000000000,ROUND('Trades'!L117,2)&lt;&gt;'Trades'!L117),FALSE),"Kwoty: do 2 miejsc po przecinku; wartość bezwzględna wpisu ≤ 1 000 000 000.",IF(IF('Trades'!J117="GROSS",OR(ABS('Trades'!M117)&gt;1000000000,ABS('Trades'!N117)&gt;1000000000,ABS('Trades'!O117)&gt;1000000000,ROUND('Trades'!M117,2)&lt;&gt;'Trades'!M117,ROUND('Trades'!N117,2)&lt;&gt;'Trades'!N117,ROUND('Trades'!O117,2)&lt;&gt;'Trades'!O117),FALSE),"Kwoty: do 2 miejsc po przecinku; wartość bezwzględna wpisu ≤ 1 000 000 000.",IF(AND('Trades'!G117&lt;&gt;"",OR(NOT(ISNUMBER('Trades'!G117)),'Trades'!G117&lt;=0)),"Podaj dodatnią cenę lub pozostaw puste",IF(AND('Trades'!H117&lt;&gt;"",OR(NOT(ISNUMBER('Trades'!H117)),'Trades'!H117&lt;=0)),"Podaj dodatnią cenę lub pozostaw puste","")))))))))))))))))))))))))))))))))))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b.d.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b.d.",IF(OR(O117=0,COUNTIFS('Exits'!$B$9:$B$608,'Trades'!A117,'Exits'!$G$9:$G$608,-1)&gt;0),"b.d.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b.d.",IF(AND(O117&gt;0,SUMIFS('Exits'!$J$9:$J$608,'Exits'!$B$9:$B$608,'Trades'!A117)=O117),ROUND(SUMIFS('Exits'!$F$9:$F$608,'Exits'!$B$9:$B$608,'Trades'!A117),2),"b.d.")))</x:f>
      </x:c>
      <x:c r="G117" s="30" t="str">
        <x:f>IF(P117=0,"",IF(K117&lt;&gt;1,"b.d.",IF('Trades'!J117="NET",'Trades'!L117,ROUND(F117-'Trades'!M117-'Trades'!N117+'Trades'!O117,2))))</x:f>
      </x:c>
      <x:c r="H117" s="31" t="str">
        <x:f>IF(P117=0,"",IF(N117=1,G117/'Trades'!P117,"b.d."))</x:f>
      </x:c>
      <x:c r="I117" s="33" t="str">
        <x:f>IF(P117=0,"",IF(K117&lt;&gt;1,"Pozycja niezamknięta",IF(NOT(ISNUMBER('Trades'!P117)),"Brak lub błędne ryzyko: dodatnie, ≤ 1 000 000 000, do 2 miejsc po przecinku.",IF(OR('Trades'!P117&lt;=0,'Trades'!P117&gt;1000000000,ROUND('Trades'!P117,2)&lt;&gt;'Trades'!P117),"Brak lub błędne ryzyko: dodatnie, ≤ 1 000 000 000, do 2 miejsc po przecinku.",IF(AND('Trades'!Q117&lt;&gt;"PRICE",'Trades'!Q117&lt;&gt;"ALL_IN"),"Wybierz PRICE lub ALL_IN",IF('Trades'!Q117&lt;&gt;'Summary'!$K$4,"Wybrano inną podstawę","Zapisane"))))))</x:f>
      </x:c>
      <x:c r="J117" s="33" t="str">
        <x:f>IF(P117=0,"",IF('Summary'!$H$6="Sprawdź daty filtra","Sprawdź daty filtra",IF(L117=1,"Uwzględniona",IF(K117=1,"Poza okresem","Nieuwzględniona"))))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IF(OR(K117&lt;&gt;1,'Summary'!$H$6="Sprawdź daty filtra"),0,IF(AND(OR('Summary'!$B$6="",E117&gt;='Summary'!$B$6),OR('Summary'!$E$6="",E117&lt;'Summary'!$E$6+1)),1,0))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IF(K118=0,"",CHOOSE(K118,"Zamknięta","Otwarta","Niepełna / błędna","Nieobsługiwana"))</x:f>
      </x:c>
      <x:c r="C118" s="33" t="str">
        <x:f>IF(P118=0,"",IF('Trades'!I118="UNSUPPORTED","Dobieranie / odwrócenia nie są obsługiwane",IF('Trades'!A118="","Podaj ID transakcji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: tekst zaczynający się od A–Z, do 64 znaków; bez *, ?, ~, =, &lt; i &gt;. Przykład: T-001.",IF(COUNTIFS('Trades'!$A$9:$A$208,'Trades'!A118)&lt;&gt;1,"ID transakcji się powtarza",IF('Trades'!B118="","Podaj instrument",IF(AND('Trades'!C118&lt;&gt;"LONG",'Trades'!C118&lt;&gt;"SHORT"),"Wybierz LONG lub SHORT",IF(NOT(ISNUMBER('Trades'!D118)),"Podaj prawidłowy czas otwarcia",IF(OR('Trades'!D118&lt;1,'Trades'!D118&gt;2958465),"Podaj prawidłowy czas otwarcia",IF(NOT(ISNUMBER('Trades'!E118)),"Podaj dodatnią początkową ilość",IF(OR('Trades'!E118&lt;=0,'Trades'!E118&gt;1000000,ROUND('Trades'!E118,8)&lt;&gt;'Trades'!E118),"Podaj dodatnią początkową ilość",IF('Trades'!F118="","Podaj jednostkę ilości",IF(AND('Trades'!I118&lt;&gt;"OPEN",'Trades'!I118&lt;&gt;"CLOSED"),"Wybierz OPEN lub CLOSED",IF(AND('Trades'!J118&lt;&gt;"NET",'Trades'!J118&lt;&gt;"GROSS"),"Wybierz NET lub GROSS",IF(COUNTIFS('Exits'!$B$9:$B$608,'Trades'!A118,'Exits'!$G$9:$G$608,-1)&gt;0,"Sprawdź powiązane wyjścia",IF(D118&gt;'Trades'!E118,"Zamknięta ilość przekracza początkową",IF(AND('Trades'!I118="OPEN",D118='Trades'!E118),"OPEN jest sprzeczne z zerową pozostałą ilością",IF('Trades'!I118="OPEN","",IF(O118=0,"Dodaj wyjście w Exits",IF(D118&lt;&gt;'Trades'!E118,"CLOSED wymaga zamknięcia całej ilości",IF(AND('Trades'!J118="NET",NOT(ISNUMBER('Trades'!L118))),"Podaj uzgodnione netto całej pozycji",IF(AND('Trades'!J118="NET",'Trades'!K118&lt;&gt;"YES"),"Potwierdź netto całej pozycji",IF(IF('Trades'!J118="NET",IF('Trades'!M118="",FALSE,IF(NOT(ISNUMBER('Trades'!M118)),TRUE,OR('Trades'!M118&lt;0,'Trades'!M118&gt;1000000000,ROUND('Trades'!M118,2)&lt;&gt;'Trades'!M118))),FALSE),"Kwoty: do 2 miejsc po przecinku; wartość bezwzględna wpisu ≤ 1 000 000 000.",IF(IF('Trades'!J118="NET",IF('Trades'!N118="",FALSE,IF(NOT(ISNUMBER('Trades'!N118)),TRUE,OR('Trades'!N118&lt;0,'Trades'!N118&gt;1000000000,ROUND('Trades'!N118,2)&lt;&gt;'Trades'!N118))),FALSE),"Kwoty: do 2 miejsc po przecinku; wartość bezwzględna wpisu ≤ 1 000 000 000.",IF(IF('Trades'!J118="NET",IF('Trades'!O118="",FALSE,IF(NOT(ISNUMBER('Trades'!O118)),TRUE,OR(ABS('Trades'!O118)&gt;1000000000,ROUND('Trades'!O118,2)&lt;&gt;'Trades'!O118))),FALSE),"Kwoty: do 2 miejsc po przecinku; wartość bezwzględna wpisu ≤ 1 000 000 000.",IF(AND('Trades'!J118="GROSS",NOT(ISNUMBER('Trades'!M118))),"Podaj prowizję, także zero",IF(AND('Trades'!J118="GROSS",'Trades'!M118&lt;0),"Prowizja nie może być ujemna",IF(AND('Trades'!J118="GROSS",NOT(ISNUMBER('Trades'!N118))),"Podaj pozostałe opłaty, także zero",IF(AND('Trades'!J118="GROSS",'Trades'!N118&lt;0),"Opłaty nie mogą być ujemne",IF(AND('Trades'!J118="GROSS",NOT(ISNUMBER('Trades'!O118))),"Podaj finansowanie ze znakiem, także zero",IF(AND('Trades'!J118="GROSS",NOT(ISNUMBER(F118))),"Podaj P&amp;L brutto każdego wyjścia",IF(IF('Trades'!J118="NET",OR(ABS('Trades'!L118)&gt;1000000000,ROUND('Trades'!L118,2)&lt;&gt;'Trades'!L118),FALSE),"Kwoty: do 2 miejsc po przecinku; wartość bezwzględna wpisu ≤ 1 000 000 000.",IF(IF('Trades'!J118="GROSS",OR(ABS('Trades'!M118)&gt;1000000000,ABS('Trades'!N118)&gt;1000000000,ABS('Trades'!O118)&gt;1000000000,ROUND('Trades'!M118,2)&lt;&gt;'Trades'!M118,ROUND('Trades'!N118,2)&lt;&gt;'Trades'!N118,ROUND('Trades'!O118,2)&lt;&gt;'Trades'!O118),FALSE),"Kwoty: do 2 miejsc po przecinku; wartość bezwzględna wpisu ≤ 1 000 000 000.",IF(AND('Trades'!G118&lt;&gt;"",OR(NOT(ISNUMBER('Trades'!G118)),'Trades'!G118&lt;=0)),"Podaj dodatnią cenę lub pozostaw puste",IF(AND('Trades'!H118&lt;&gt;"",OR(NOT(ISNUMBER('Trades'!H118)),'Trades'!H118&lt;=0)),"Podaj dodatnią cenę lub pozostaw puste","")))))))))))))))))))))))))))))))))))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b.d.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b.d.",IF(OR(O118=0,COUNTIFS('Exits'!$B$9:$B$608,'Trades'!A118,'Exits'!$G$9:$G$608,-1)&gt;0),"b.d.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b.d.",IF(AND(O118&gt;0,SUMIFS('Exits'!$J$9:$J$608,'Exits'!$B$9:$B$608,'Trades'!A118)=O118),ROUND(SUMIFS('Exits'!$F$9:$F$608,'Exits'!$B$9:$B$608,'Trades'!A118),2),"b.d.")))</x:f>
      </x:c>
      <x:c r="G118" s="30" t="str">
        <x:f>IF(P118=0,"",IF(K118&lt;&gt;1,"b.d.",IF('Trades'!J118="NET",'Trades'!L118,ROUND(F118-'Trades'!M118-'Trades'!N118+'Trades'!O118,2))))</x:f>
      </x:c>
      <x:c r="H118" s="31" t="str">
        <x:f>IF(P118=0,"",IF(N118=1,G118/'Trades'!P118,"b.d."))</x:f>
      </x:c>
      <x:c r="I118" s="33" t="str">
        <x:f>IF(P118=0,"",IF(K118&lt;&gt;1,"Pozycja niezamknięta",IF(NOT(ISNUMBER('Trades'!P118)),"Brak lub błędne ryzyko: dodatnie, ≤ 1 000 000 000, do 2 miejsc po przecinku.",IF(OR('Trades'!P118&lt;=0,'Trades'!P118&gt;1000000000,ROUND('Trades'!P118,2)&lt;&gt;'Trades'!P118),"Brak lub błędne ryzyko: dodatnie, ≤ 1 000 000 000, do 2 miejsc po przecinku.",IF(AND('Trades'!Q118&lt;&gt;"PRICE",'Trades'!Q118&lt;&gt;"ALL_IN"),"Wybierz PRICE lub ALL_IN",IF('Trades'!Q118&lt;&gt;'Summary'!$K$4,"Wybrano inną podstawę","Zapisane"))))))</x:f>
      </x:c>
      <x:c r="J118" s="33" t="str">
        <x:f>IF(P118=0,"",IF('Summary'!$H$6="Sprawdź daty filtra","Sprawdź daty filtra",IF(L118=1,"Uwzględniona",IF(K118=1,"Poza okresem","Nieuwzględniona"))))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IF(OR(K118&lt;&gt;1,'Summary'!$H$6="Sprawdź daty filtra"),0,IF(AND(OR('Summary'!$B$6="",E118&gt;='Summary'!$B$6),OR('Summary'!$E$6="",E118&lt;'Summary'!$E$6+1)),1,0))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IF(K119=0,"",CHOOSE(K119,"Zamknięta","Otwarta","Niepełna / błędna","Nieobsługiwana"))</x:f>
      </x:c>
      <x:c r="C119" s="33" t="str">
        <x:f>IF(P119=0,"",IF('Trades'!I119="UNSUPPORTED","Dobieranie / odwrócenia nie są obsługiwane",IF('Trades'!A119="","Podaj ID transakcji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: tekst zaczynający się od A–Z, do 64 znaków; bez *, ?, ~, =, &lt; i &gt;. Przykład: T-001.",IF(COUNTIFS('Trades'!$A$9:$A$208,'Trades'!A119)&lt;&gt;1,"ID transakcji się powtarza",IF('Trades'!B119="","Podaj instrument",IF(AND('Trades'!C119&lt;&gt;"LONG",'Trades'!C119&lt;&gt;"SHORT"),"Wybierz LONG lub SHORT",IF(NOT(ISNUMBER('Trades'!D119)),"Podaj prawidłowy czas otwarcia",IF(OR('Trades'!D119&lt;1,'Trades'!D119&gt;2958465),"Podaj prawidłowy czas otwarcia",IF(NOT(ISNUMBER('Trades'!E119)),"Podaj dodatnią początkową ilość",IF(OR('Trades'!E119&lt;=0,'Trades'!E119&gt;1000000,ROUND('Trades'!E119,8)&lt;&gt;'Trades'!E119),"Podaj dodatnią początkową ilość",IF('Trades'!F119="","Podaj jednostkę ilości",IF(AND('Trades'!I119&lt;&gt;"OPEN",'Trades'!I119&lt;&gt;"CLOSED"),"Wybierz OPEN lub CLOSED",IF(AND('Trades'!J119&lt;&gt;"NET",'Trades'!J119&lt;&gt;"GROSS"),"Wybierz NET lub GROSS",IF(COUNTIFS('Exits'!$B$9:$B$608,'Trades'!A119,'Exits'!$G$9:$G$608,-1)&gt;0,"Sprawdź powiązane wyjścia",IF(D119&gt;'Trades'!E119,"Zamknięta ilość przekracza początkową",IF(AND('Trades'!I119="OPEN",D119='Trades'!E119),"OPEN jest sprzeczne z zerową pozostałą ilością",IF('Trades'!I119="OPEN","",IF(O119=0,"Dodaj wyjście w Exits",IF(D119&lt;&gt;'Trades'!E119,"CLOSED wymaga zamknięcia całej ilości",IF(AND('Trades'!J119="NET",NOT(ISNUMBER('Trades'!L119))),"Podaj uzgodnione netto całej pozycji",IF(AND('Trades'!J119="NET",'Trades'!K119&lt;&gt;"YES"),"Potwierdź netto całej pozycji",IF(IF('Trades'!J119="NET",IF('Trades'!M119="",FALSE,IF(NOT(ISNUMBER('Trades'!M119)),TRUE,OR('Trades'!M119&lt;0,'Trades'!M119&gt;1000000000,ROUND('Trades'!M119,2)&lt;&gt;'Trades'!M119))),FALSE),"Kwoty: do 2 miejsc po przecinku; wartość bezwzględna wpisu ≤ 1 000 000 000.",IF(IF('Trades'!J119="NET",IF('Trades'!N119="",FALSE,IF(NOT(ISNUMBER('Trades'!N119)),TRUE,OR('Trades'!N119&lt;0,'Trades'!N119&gt;1000000000,ROUND('Trades'!N119,2)&lt;&gt;'Trades'!N119))),FALSE),"Kwoty: do 2 miejsc po przecinku; wartość bezwzględna wpisu ≤ 1 000 000 000.",IF(IF('Trades'!J119="NET",IF('Trades'!O119="",FALSE,IF(NOT(ISNUMBER('Trades'!O119)),TRUE,OR(ABS('Trades'!O119)&gt;1000000000,ROUND('Trades'!O119,2)&lt;&gt;'Trades'!O119))),FALSE),"Kwoty: do 2 miejsc po przecinku; wartość bezwzględna wpisu ≤ 1 000 000 000.",IF(AND('Trades'!J119="GROSS",NOT(ISNUMBER('Trades'!M119))),"Podaj prowizję, także zero",IF(AND('Trades'!J119="GROSS",'Trades'!M119&lt;0),"Prowizja nie może być ujemna",IF(AND('Trades'!J119="GROSS",NOT(ISNUMBER('Trades'!N119))),"Podaj pozostałe opłaty, także zero",IF(AND('Trades'!J119="GROSS",'Trades'!N119&lt;0),"Opłaty nie mogą być ujemne",IF(AND('Trades'!J119="GROSS",NOT(ISNUMBER('Trades'!O119))),"Podaj finansowanie ze znakiem, także zero",IF(AND('Trades'!J119="GROSS",NOT(ISNUMBER(F119))),"Podaj P&amp;L brutto każdego wyjścia",IF(IF('Trades'!J119="NET",OR(ABS('Trades'!L119)&gt;1000000000,ROUND('Trades'!L119,2)&lt;&gt;'Trades'!L119),FALSE),"Kwoty: do 2 miejsc po przecinku; wartość bezwzględna wpisu ≤ 1 000 000 000.",IF(IF('Trades'!J119="GROSS",OR(ABS('Trades'!M119)&gt;1000000000,ABS('Trades'!N119)&gt;1000000000,ABS('Trades'!O119)&gt;1000000000,ROUND('Trades'!M119,2)&lt;&gt;'Trades'!M119,ROUND('Trades'!N119,2)&lt;&gt;'Trades'!N119,ROUND('Trades'!O119,2)&lt;&gt;'Trades'!O119),FALSE),"Kwoty: do 2 miejsc po przecinku; wartość bezwzględna wpisu ≤ 1 000 000 000.",IF(AND('Trades'!G119&lt;&gt;"",OR(NOT(ISNUMBER('Trades'!G119)),'Trades'!G119&lt;=0)),"Podaj dodatnią cenę lub pozostaw puste",IF(AND('Trades'!H119&lt;&gt;"",OR(NOT(ISNUMBER('Trades'!H119)),'Trades'!H119&lt;=0)),"Podaj dodatnią cenę lub pozostaw puste","")))))))))))))))))))))))))))))))))))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b.d.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b.d.",IF(OR(O119=0,COUNTIFS('Exits'!$B$9:$B$608,'Trades'!A119,'Exits'!$G$9:$G$608,-1)&gt;0),"b.d.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b.d.",IF(AND(O119&gt;0,SUMIFS('Exits'!$J$9:$J$608,'Exits'!$B$9:$B$608,'Trades'!A119)=O119),ROUND(SUMIFS('Exits'!$F$9:$F$608,'Exits'!$B$9:$B$608,'Trades'!A119),2),"b.d.")))</x:f>
      </x:c>
      <x:c r="G119" s="30" t="str">
        <x:f>IF(P119=0,"",IF(K119&lt;&gt;1,"b.d.",IF('Trades'!J119="NET",'Trades'!L119,ROUND(F119-'Trades'!M119-'Trades'!N119+'Trades'!O119,2))))</x:f>
      </x:c>
      <x:c r="H119" s="31" t="str">
        <x:f>IF(P119=0,"",IF(N119=1,G119/'Trades'!P119,"b.d."))</x:f>
      </x:c>
      <x:c r="I119" s="33" t="str">
        <x:f>IF(P119=0,"",IF(K119&lt;&gt;1,"Pozycja niezamknięta",IF(NOT(ISNUMBER('Trades'!P119)),"Brak lub błędne ryzyko: dodatnie, ≤ 1 000 000 000, do 2 miejsc po przecinku.",IF(OR('Trades'!P119&lt;=0,'Trades'!P119&gt;1000000000,ROUND('Trades'!P119,2)&lt;&gt;'Trades'!P119),"Brak lub błędne ryzyko: dodatnie, ≤ 1 000 000 000, do 2 miejsc po przecinku.",IF(AND('Trades'!Q119&lt;&gt;"PRICE",'Trades'!Q119&lt;&gt;"ALL_IN"),"Wybierz PRICE lub ALL_IN",IF('Trades'!Q119&lt;&gt;'Summary'!$K$4,"Wybrano inną podstawę","Zapisane"))))))</x:f>
      </x:c>
      <x:c r="J119" s="33" t="str">
        <x:f>IF(P119=0,"",IF('Summary'!$H$6="Sprawdź daty filtra","Sprawdź daty filtra",IF(L119=1,"Uwzględniona",IF(K119=1,"Poza okresem","Nieuwzględniona"))))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IF(OR(K119&lt;&gt;1,'Summary'!$H$6="Sprawdź daty filtra"),0,IF(AND(OR('Summary'!$B$6="",E119&gt;='Summary'!$B$6),OR('Summary'!$E$6="",E119&lt;'Summary'!$E$6+1)),1,0))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IF(K120=0,"",CHOOSE(K120,"Zamknięta","Otwarta","Niepełna / błędna","Nieobsługiwana"))</x:f>
      </x:c>
      <x:c r="C120" s="33" t="str">
        <x:f>IF(P120=0,"",IF('Trades'!I120="UNSUPPORTED","Dobieranie / odwrócenia nie są obsługiwane",IF('Trades'!A120="","Podaj ID transakcji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: tekst zaczynający się od A–Z, do 64 znaków; bez *, ?, ~, =, &lt; i &gt;. Przykład: T-001.",IF(COUNTIFS('Trades'!$A$9:$A$208,'Trades'!A120)&lt;&gt;1,"ID transakcji się powtarza",IF('Trades'!B120="","Podaj instrument",IF(AND('Trades'!C120&lt;&gt;"LONG",'Trades'!C120&lt;&gt;"SHORT"),"Wybierz LONG lub SHORT",IF(NOT(ISNUMBER('Trades'!D120)),"Podaj prawidłowy czas otwarcia",IF(OR('Trades'!D120&lt;1,'Trades'!D120&gt;2958465),"Podaj prawidłowy czas otwarcia",IF(NOT(ISNUMBER('Trades'!E120)),"Podaj dodatnią początkową ilość",IF(OR('Trades'!E120&lt;=0,'Trades'!E120&gt;1000000,ROUND('Trades'!E120,8)&lt;&gt;'Trades'!E120),"Podaj dodatnią początkową ilość",IF('Trades'!F120="","Podaj jednostkę ilości",IF(AND('Trades'!I120&lt;&gt;"OPEN",'Trades'!I120&lt;&gt;"CLOSED"),"Wybierz OPEN lub CLOSED",IF(AND('Trades'!J120&lt;&gt;"NET",'Trades'!J120&lt;&gt;"GROSS"),"Wybierz NET lub GROSS",IF(COUNTIFS('Exits'!$B$9:$B$608,'Trades'!A120,'Exits'!$G$9:$G$608,-1)&gt;0,"Sprawdź powiązane wyjścia",IF(D120&gt;'Trades'!E120,"Zamknięta ilość przekracza początkową",IF(AND('Trades'!I120="OPEN",D120='Trades'!E120),"OPEN jest sprzeczne z zerową pozostałą ilością",IF('Trades'!I120="OPEN","",IF(O120=0,"Dodaj wyjście w Exits",IF(D120&lt;&gt;'Trades'!E120,"CLOSED wymaga zamknięcia całej ilości",IF(AND('Trades'!J120="NET",NOT(ISNUMBER('Trades'!L120))),"Podaj uzgodnione netto całej pozycji",IF(AND('Trades'!J120="NET",'Trades'!K120&lt;&gt;"YES"),"Potwierdź netto całej pozycji",IF(IF('Trades'!J120="NET",IF('Trades'!M120="",FALSE,IF(NOT(ISNUMBER('Trades'!M120)),TRUE,OR('Trades'!M120&lt;0,'Trades'!M120&gt;1000000000,ROUND('Trades'!M120,2)&lt;&gt;'Trades'!M120))),FALSE),"Kwoty: do 2 miejsc po przecinku; wartość bezwzględna wpisu ≤ 1 000 000 000.",IF(IF('Trades'!J120="NET",IF('Trades'!N120="",FALSE,IF(NOT(ISNUMBER('Trades'!N120)),TRUE,OR('Trades'!N120&lt;0,'Trades'!N120&gt;1000000000,ROUND('Trades'!N120,2)&lt;&gt;'Trades'!N120))),FALSE),"Kwoty: do 2 miejsc po przecinku; wartość bezwzględna wpisu ≤ 1 000 000 000.",IF(IF('Trades'!J120="NET",IF('Trades'!O120="",FALSE,IF(NOT(ISNUMBER('Trades'!O120)),TRUE,OR(ABS('Trades'!O120)&gt;1000000000,ROUND('Trades'!O120,2)&lt;&gt;'Trades'!O120))),FALSE),"Kwoty: do 2 miejsc po przecinku; wartość bezwzględna wpisu ≤ 1 000 000 000.",IF(AND('Trades'!J120="GROSS",NOT(ISNUMBER('Trades'!M120))),"Podaj prowizję, także zero",IF(AND('Trades'!J120="GROSS",'Trades'!M120&lt;0),"Prowizja nie może być ujemna",IF(AND('Trades'!J120="GROSS",NOT(ISNUMBER('Trades'!N120))),"Podaj pozostałe opłaty, także zero",IF(AND('Trades'!J120="GROSS",'Trades'!N120&lt;0),"Opłaty nie mogą być ujemne",IF(AND('Trades'!J120="GROSS",NOT(ISNUMBER('Trades'!O120))),"Podaj finansowanie ze znakiem, także zero",IF(AND('Trades'!J120="GROSS",NOT(ISNUMBER(F120))),"Podaj P&amp;L brutto każdego wyjścia",IF(IF('Trades'!J120="NET",OR(ABS('Trades'!L120)&gt;1000000000,ROUND('Trades'!L120,2)&lt;&gt;'Trades'!L120),FALSE),"Kwoty: do 2 miejsc po przecinku; wartość bezwzględna wpisu ≤ 1 000 000 000.",IF(IF('Trades'!J120="GROSS",OR(ABS('Trades'!M120)&gt;1000000000,ABS('Trades'!N120)&gt;1000000000,ABS('Trades'!O120)&gt;1000000000,ROUND('Trades'!M120,2)&lt;&gt;'Trades'!M120,ROUND('Trades'!N120,2)&lt;&gt;'Trades'!N120,ROUND('Trades'!O120,2)&lt;&gt;'Trades'!O120),FALSE),"Kwoty: do 2 miejsc po przecinku; wartość bezwzględna wpisu ≤ 1 000 000 000.",IF(AND('Trades'!G120&lt;&gt;"",OR(NOT(ISNUMBER('Trades'!G120)),'Trades'!G120&lt;=0)),"Podaj dodatnią cenę lub pozostaw puste",IF(AND('Trades'!H120&lt;&gt;"",OR(NOT(ISNUMBER('Trades'!H120)),'Trades'!H120&lt;=0)),"Podaj dodatnią cenę lub pozostaw puste","")))))))))))))))))))))))))))))))))))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b.d.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b.d.",IF(OR(O120=0,COUNTIFS('Exits'!$B$9:$B$608,'Trades'!A120,'Exits'!$G$9:$G$608,-1)&gt;0),"b.d.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b.d.",IF(AND(O120&gt;0,SUMIFS('Exits'!$J$9:$J$608,'Exits'!$B$9:$B$608,'Trades'!A120)=O120),ROUND(SUMIFS('Exits'!$F$9:$F$608,'Exits'!$B$9:$B$608,'Trades'!A120),2),"b.d.")))</x:f>
      </x:c>
      <x:c r="G120" s="30" t="str">
        <x:f>IF(P120=0,"",IF(K120&lt;&gt;1,"b.d.",IF('Trades'!J120="NET",'Trades'!L120,ROUND(F120-'Trades'!M120-'Trades'!N120+'Trades'!O120,2))))</x:f>
      </x:c>
      <x:c r="H120" s="31" t="str">
        <x:f>IF(P120=0,"",IF(N120=1,G120/'Trades'!P120,"b.d."))</x:f>
      </x:c>
      <x:c r="I120" s="33" t="str">
        <x:f>IF(P120=0,"",IF(K120&lt;&gt;1,"Pozycja niezamknięta",IF(NOT(ISNUMBER('Trades'!P120)),"Brak lub błędne ryzyko: dodatnie, ≤ 1 000 000 000, do 2 miejsc po przecinku.",IF(OR('Trades'!P120&lt;=0,'Trades'!P120&gt;1000000000,ROUND('Trades'!P120,2)&lt;&gt;'Trades'!P120),"Brak lub błędne ryzyko: dodatnie, ≤ 1 000 000 000, do 2 miejsc po przecinku.",IF(AND('Trades'!Q120&lt;&gt;"PRICE",'Trades'!Q120&lt;&gt;"ALL_IN"),"Wybierz PRICE lub ALL_IN",IF('Trades'!Q120&lt;&gt;'Summary'!$K$4,"Wybrano inną podstawę","Zapisane"))))))</x:f>
      </x:c>
      <x:c r="J120" s="33" t="str">
        <x:f>IF(P120=0,"",IF('Summary'!$H$6="Sprawdź daty filtra","Sprawdź daty filtra",IF(L120=1,"Uwzględniona",IF(K120=1,"Poza okresem","Nieuwzględniona"))))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IF(OR(K120&lt;&gt;1,'Summary'!$H$6="Sprawdź daty filtra"),0,IF(AND(OR('Summary'!$B$6="",E120&gt;='Summary'!$B$6),OR('Summary'!$E$6="",E120&lt;'Summary'!$E$6+1)),1,0))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IF(K121=0,"",CHOOSE(K121,"Zamknięta","Otwarta","Niepełna / błędna","Nieobsługiwana"))</x:f>
      </x:c>
      <x:c r="C121" s="33" t="str">
        <x:f>IF(P121=0,"",IF('Trades'!I121="UNSUPPORTED","Dobieranie / odwrócenia nie są obsługiwane",IF('Trades'!A121="","Podaj ID transakcji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: tekst zaczynający się od A–Z, do 64 znaków; bez *, ?, ~, =, &lt; i &gt;. Przykład: T-001.",IF(COUNTIFS('Trades'!$A$9:$A$208,'Trades'!A121)&lt;&gt;1,"ID transakcji się powtarza",IF('Trades'!B121="","Podaj instrument",IF(AND('Trades'!C121&lt;&gt;"LONG",'Trades'!C121&lt;&gt;"SHORT"),"Wybierz LONG lub SHORT",IF(NOT(ISNUMBER('Trades'!D121)),"Podaj prawidłowy czas otwarcia",IF(OR('Trades'!D121&lt;1,'Trades'!D121&gt;2958465),"Podaj prawidłowy czas otwarcia",IF(NOT(ISNUMBER('Trades'!E121)),"Podaj dodatnią początkową ilość",IF(OR('Trades'!E121&lt;=0,'Trades'!E121&gt;1000000,ROUND('Trades'!E121,8)&lt;&gt;'Trades'!E121),"Podaj dodatnią początkową ilość",IF('Trades'!F121="","Podaj jednostkę ilości",IF(AND('Trades'!I121&lt;&gt;"OPEN",'Trades'!I121&lt;&gt;"CLOSED"),"Wybierz OPEN lub CLOSED",IF(AND('Trades'!J121&lt;&gt;"NET",'Trades'!J121&lt;&gt;"GROSS"),"Wybierz NET lub GROSS",IF(COUNTIFS('Exits'!$B$9:$B$608,'Trades'!A121,'Exits'!$G$9:$G$608,-1)&gt;0,"Sprawdź powiązane wyjścia",IF(D121&gt;'Trades'!E121,"Zamknięta ilość przekracza początkową",IF(AND('Trades'!I121="OPEN",D121='Trades'!E121),"OPEN jest sprzeczne z zerową pozostałą ilością",IF('Trades'!I121="OPEN","",IF(O121=0,"Dodaj wyjście w Exits",IF(D121&lt;&gt;'Trades'!E121,"CLOSED wymaga zamknięcia całej ilości",IF(AND('Trades'!J121="NET",NOT(ISNUMBER('Trades'!L121))),"Podaj uzgodnione netto całej pozycji",IF(AND('Trades'!J121="NET",'Trades'!K121&lt;&gt;"YES"),"Potwierdź netto całej pozycji",IF(IF('Trades'!J121="NET",IF('Trades'!M121="",FALSE,IF(NOT(ISNUMBER('Trades'!M121)),TRUE,OR('Trades'!M121&lt;0,'Trades'!M121&gt;1000000000,ROUND('Trades'!M121,2)&lt;&gt;'Trades'!M121))),FALSE),"Kwoty: do 2 miejsc po przecinku; wartość bezwzględna wpisu ≤ 1 000 000 000.",IF(IF('Trades'!J121="NET",IF('Trades'!N121="",FALSE,IF(NOT(ISNUMBER('Trades'!N121)),TRUE,OR('Trades'!N121&lt;0,'Trades'!N121&gt;1000000000,ROUND('Trades'!N121,2)&lt;&gt;'Trades'!N121))),FALSE),"Kwoty: do 2 miejsc po przecinku; wartość bezwzględna wpisu ≤ 1 000 000 000.",IF(IF('Trades'!J121="NET",IF('Trades'!O121="",FALSE,IF(NOT(ISNUMBER('Trades'!O121)),TRUE,OR(ABS('Trades'!O121)&gt;1000000000,ROUND('Trades'!O121,2)&lt;&gt;'Trades'!O121))),FALSE),"Kwoty: do 2 miejsc po przecinku; wartość bezwzględna wpisu ≤ 1 000 000 000.",IF(AND('Trades'!J121="GROSS",NOT(ISNUMBER('Trades'!M121))),"Podaj prowizję, także zero",IF(AND('Trades'!J121="GROSS",'Trades'!M121&lt;0),"Prowizja nie może być ujemna",IF(AND('Trades'!J121="GROSS",NOT(ISNUMBER('Trades'!N121))),"Podaj pozostałe opłaty, także zero",IF(AND('Trades'!J121="GROSS",'Trades'!N121&lt;0),"Opłaty nie mogą być ujemne",IF(AND('Trades'!J121="GROSS",NOT(ISNUMBER('Trades'!O121))),"Podaj finansowanie ze znakiem, także zero",IF(AND('Trades'!J121="GROSS",NOT(ISNUMBER(F121))),"Podaj P&amp;L brutto każdego wyjścia",IF(IF('Trades'!J121="NET",OR(ABS('Trades'!L121)&gt;1000000000,ROUND('Trades'!L121,2)&lt;&gt;'Trades'!L121),FALSE),"Kwoty: do 2 miejsc po przecinku; wartość bezwzględna wpisu ≤ 1 000 000 000.",IF(IF('Trades'!J121="GROSS",OR(ABS('Trades'!M121)&gt;1000000000,ABS('Trades'!N121)&gt;1000000000,ABS('Trades'!O121)&gt;1000000000,ROUND('Trades'!M121,2)&lt;&gt;'Trades'!M121,ROUND('Trades'!N121,2)&lt;&gt;'Trades'!N121,ROUND('Trades'!O121,2)&lt;&gt;'Trades'!O121),FALSE),"Kwoty: do 2 miejsc po przecinku; wartość bezwzględna wpisu ≤ 1 000 000 000.",IF(AND('Trades'!G121&lt;&gt;"",OR(NOT(ISNUMBER('Trades'!G121)),'Trades'!G121&lt;=0)),"Podaj dodatnią cenę lub pozostaw puste",IF(AND('Trades'!H121&lt;&gt;"",OR(NOT(ISNUMBER('Trades'!H121)),'Trades'!H121&lt;=0)),"Podaj dodatnią cenę lub pozostaw puste","")))))))))))))))))))))))))))))))))))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b.d.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b.d.",IF(OR(O121=0,COUNTIFS('Exits'!$B$9:$B$608,'Trades'!A121,'Exits'!$G$9:$G$608,-1)&gt;0),"b.d.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b.d.",IF(AND(O121&gt;0,SUMIFS('Exits'!$J$9:$J$608,'Exits'!$B$9:$B$608,'Trades'!A121)=O121),ROUND(SUMIFS('Exits'!$F$9:$F$608,'Exits'!$B$9:$B$608,'Trades'!A121),2),"b.d.")))</x:f>
      </x:c>
      <x:c r="G121" s="30" t="str">
        <x:f>IF(P121=0,"",IF(K121&lt;&gt;1,"b.d.",IF('Trades'!J121="NET",'Trades'!L121,ROUND(F121-'Trades'!M121-'Trades'!N121+'Trades'!O121,2))))</x:f>
      </x:c>
      <x:c r="H121" s="31" t="str">
        <x:f>IF(P121=0,"",IF(N121=1,G121/'Trades'!P121,"b.d."))</x:f>
      </x:c>
      <x:c r="I121" s="33" t="str">
        <x:f>IF(P121=0,"",IF(K121&lt;&gt;1,"Pozycja niezamknięta",IF(NOT(ISNUMBER('Trades'!P121)),"Brak lub błędne ryzyko: dodatnie, ≤ 1 000 000 000, do 2 miejsc po przecinku.",IF(OR('Trades'!P121&lt;=0,'Trades'!P121&gt;1000000000,ROUND('Trades'!P121,2)&lt;&gt;'Trades'!P121),"Brak lub błędne ryzyko: dodatnie, ≤ 1 000 000 000, do 2 miejsc po przecinku.",IF(AND('Trades'!Q121&lt;&gt;"PRICE",'Trades'!Q121&lt;&gt;"ALL_IN"),"Wybierz PRICE lub ALL_IN",IF('Trades'!Q121&lt;&gt;'Summary'!$K$4,"Wybrano inną podstawę","Zapisane"))))))</x:f>
      </x:c>
      <x:c r="J121" s="33" t="str">
        <x:f>IF(P121=0,"",IF('Summary'!$H$6="Sprawdź daty filtra","Sprawdź daty filtra",IF(L121=1,"Uwzględniona",IF(K121=1,"Poza okresem","Nieuwzględniona"))))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IF(OR(K121&lt;&gt;1,'Summary'!$H$6="Sprawdź daty filtra"),0,IF(AND(OR('Summary'!$B$6="",E121&gt;='Summary'!$B$6),OR('Summary'!$E$6="",E121&lt;'Summary'!$E$6+1)),1,0))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IF(K122=0,"",CHOOSE(K122,"Zamknięta","Otwarta","Niepełna / błędna","Nieobsługiwana"))</x:f>
      </x:c>
      <x:c r="C122" s="33" t="str">
        <x:f>IF(P122=0,"",IF('Trades'!I122="UNSUPPORTED","Dobieranie / odwrócenia nie są obsługiwane",IF('Trades'!A122="","Podaj ID transakcji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: tekst zaczynający się od A–Z, do 64 znaków; bez *, ?, ~, =, &lt; i &gt;. Przykład: T-001.",IF(COUNTIFS('Trades'!$A$9:$A$208,'Trades'!A122)&lt;&gt;1,"ID transakcji się powtarza",IF('Trades'!B122="","Podaj instrument",IF(AND('Trades'!C122&lt;&gt;"LONG",'Trades'!C122&lt;&gt;"SHORT"),"Wybierz LONG lub SHORT",IF(NOT(ISNUMBER('Trades'!D122)),"Podaj prawidłowy czas otwarcia",IF(OR('Trades'!D122&lt;1,'Trades'!D122&gt;2958465),"Podaj prawidłowy czas otwarcia",IF(NOT(ISNUMBER('Trades'!E122)),"Podaj dodatnią początkową ilość",IF(OR('Trades'!E122&lt;=0,'Trades'!E122&gt;1000000,ROUND('Trades'!E122,8)&lt;&gt;'Trades'!E122),"Podaj dodatnią początkową ilość",IF('Trades'!F122="","Podaj jednostkę ilości",IF(AND('Trades'!I122&lt;&gt;"OPEN",'Trades'!I122&lt;&gt;"CLOSED"),"Wybierz OPEN lub CLOSED",IF(AND('Trades'!J122&lt;&gt;"NET",'Trades'!J122&lt;&gt;"GROSS"),"Wybierz NET lub GROSS",IF(COUNTIFS('Exits'!$B$9:$B$608,'Trades'!A122,'Exits'!$G$9:$G$608,-1)&gt;0,"Sprawdź powiązane wyjścia",IF(D122&gt;'Trades'!E122,"Zamknięta ilość przekracza początkową",IF(AND('Trades'!I122="OPEN",D122='Trades'!E122),"OPEN jest sprzeczne z zerową pozostałą ilością",IF('Trades'!I122="OPEN","",IF(O122=0,"Dodaj wyjście w Exits",IF(D122&lt;&gt;'Trades'!E122,"CLOSED wymaga zamknięcia całej ilości",IF(AND('Trades'!J122="NET",NOT(ISNUMBER('Trades'!L122))),"Podaj uzgodnione netto całej pozycji",IF(AND('Trades'!J122="NET",'Trades'!K122&lt;&gt;"YES"),"Potwierdź netto całej pozycji",IF(IF('Trades'!J122="NET",IF('Trades'!M122="",FALSE,IF(NOT(ISNUMBER('Trades'!M122)),TRUE,OR('Trades'!M122&lt;0,'Trades'!M122&gt;1000000000,ROUND('Trades'!M122,2)&lt;&gt;'Trades'!M122))),FALSE),"Kwoty: do 2 miejsc po przecinku; wartość bezwzględna wpisu ≤ 1 000 000 000.",IF(IF('Trades'!J122="NET",IF('Trades'!N122="",FALSE,IF(NOT(ISNUMBER('Trades'!N122)),TRUE,OR('Trades'!N122&lt;0,'Trades'!N122&gt;1000000000,ROUND('Trades'!N122,2)&lt;&gt;'Trades'!N122))),FALSE),"Kwoty: do 2 miejsc po przecinku; wartość bezwzględna wpisu ≤ 1 000 000 000.",IF(IF('Trades'!J122="NET",IF('Trades'!O122="",FALSE,IF(NOT(ISNUMBER('Trades'!O122)),TRUE,OR(ABS('Trades'!O122)&gt;1000000000,ROUND('Trades'!O122,2)&lt;&gt;'Trades'!O122))),FALSE),"Kwoty: do 2 miejsc po przecinku; wartość bezwzględna wpisu ≤ 1 000 000 000.",IF(AND('Trades'!J122="GROSS",NOT(ISNUMBER('Trades'!M122))),"Podaj prowizję, także zero",IF(AND('Trades'!J122="GROSS",'Trades'!M122&lt;0),"Prowizja nie może być ujemna",IF(AND('Trades'!J122="GROSS",NOT(ISNUMBER('Trades'!N122))),"Podaj pozostałe opłaty, także zero",IF(AND('Trades'!J122="GROSS",'Trades'!N122&lt;0),"Opłaty nie mogą być ujemne",IF(AND('Trades'!J122="GROSS",NOT(ISNUMBER('Trades'!O122))),"Podaj finansowanie ze znakiem, także zero",IF(AND('Trades'!J122="GROSS",NOT(ISNUMBER(F122))),"Podaj P&amp;L brutto każdego wyjścia",IF(IF('Trades'!J122="NET",OR(ABS('Trades'!L122)&gt;1000000000,ROUND('Trades'!L122,2)&lt;&gt;'Trades'!L122),FALSE),"Kwoty: do 2 miejsc po przecinku; wartość bezwzględna wpisu ≤ 1 000 000 000.",IF(IF('Trades'!J122="GROSS",OR(ABS('Trades'!M122)&gt;1000000000,ABS('Trades'!N122)&gt;1000000000,ABS('Trades'!O122)&gt;1000000000,ROUND('Trades'!M122,2)&lt;&gt;'Trades'!M122,ROUND('Trades'!N122,2)&lt;&gt;'Trades'!N122,ROUND('Trades'!O122,2)&lt;&gt;'Trades'!O122),FALSE),"Kwoty: do 2 miejsc po przecinku; wartość bezwzględna wpisu ≤ 1 000 000 000.",IF(AND('Trades'!G122&lt;&gt;"",OR(NOT(ISNUMBER('Trades'!G122)),'Trades'!G122&lt;=0)),"Podaj dodatnią cenę lub pozostaw puste",IF(AND('Trades'!H122&lt;&gt;"",OR(NOT(ISNUMBER('Trades'!H122)),'Trades'!H122&lt;=0)),"Podaj dodatnią cenę lub pozostaw puste","")))))))))))))))))))))))))))))))))))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b.d.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b.d.",IF(OR(O122=0,COUNTIFS('Exits'!$B$9:$B$608,'Trades'!A122,'Exits'!$G$9:$G$608,-1)&gt;0),"b.d.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b.d.",IF(AND(O122&gt;0,SUMIFS('Exits'!$J$9:$J$608,'Exits'!$B$9:$B$608,'Trades'!A122)=O122),ROUND(SUMIFS('Exits'!$F$9:$F$608,'Exits'!$B$9:$B$608,'Trades'!A122),2),"b.d.")))</x:f>
      </x:c>
      <x:c r="G122" s="30" t="str">
        <x:f>IF(P122=0,"",IF(K122&lt;&gt;1,"b.d.",IF('Trades'!J122="NET",'Trades'!L122,ROUND(F122-'Trades'!M122-'Trades'!N122+'Trades'!O122,2))))</x:f>
      </x:c>
      <x:c r="H122" s="31" t="str">
        <x:f>IF(P122=0,"",IF(N122=1,G122/'Trades'!P122,"b.d."))</x:f>
      </x:c>
      <x:c r="I122" s="33" t="str">
        <x:f>IF(P122=0,"",IF(K122&lt;&gt;1,"Pozycja niezamknięta",IF(NOT(ISNUMBER('Trades'!P122)),"Brak lub błędne ryzyko: dodatnie, ≤ 1 000 000 000, do 2 miejsc po przecinku.",IF(OR('Trades'!P122&lt;=0,'Trades'!P122&gt;1000000000,ROUND('Trades'!P122,2)&lt;&gt;'Trades'!P122),"Brak lub błędne ryzyko: dodatnie, ≤ 1 000 000 000, do 2 miejsc po przecinku.",IF(AND('Trades'!Q122&lt;&gt;"PRICE",'Trades'!Q122&lt;&gt;"ALL_IN"),"Wybierz PRICE lub ALL_IN",IF('Trades'!Q122&lt;&gt;'Summary'!$K$4,"Wybrano inną podstawę","Zapisane"))))))</x:f>
      </x:c>
      <x:c r="J122" s="33" t="str">
        <x:f>IF(P122=0,"",IF('Summary'!$H$6="Sprawdź daty filtra","Sprawdź daty filtra",IF(L122=1,"Uwzględniona",IF(K122=1,"Poza okresem","Nieuwzględniona"))))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IF(OR(K122&lt;&gt;1,'Summary'!$H$6="Sprawdź daty filtra"),0,IF(AND(OR('Summary'!$B$6="",E122&gt;='Summary'!$B$6),OR('Summary'!$E$6="",E122&lt;'Summary'!$E$6+1)),1,0))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IF(K123=0,"",CHOOSE(K123,"Zamknięta","Otwarta","Niepełna / błędna","Nieobsługiwana"))</x:f>
      </x:c>
      <x:c r="C123" s="33" t="str">
        <x:f>IF(P123=0,"",IF('Trades'!I123="UNSUPPORTED","Dobieranie / odwrócenia nie są obsługiwane",IF('Trades'!A123="","Podaj ID transakcji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: tekst zaczynający się od A–Z, do 64 znaków; bez *, ?, ~, =, &lt; i &gt;. Przykład: T-001.",IF(COUNTIFS('Trades'!$A$9:$A$208,'Trades'!A123)&lt;&gt;1,"ID transakcji się powtarza",IF('Trades'!B123="","Podaj instrument",IF(AND('Trades'!C123&lt;&gt;"LONG",'Trades'!C123&lt;&gt;"SHORT"),"Wybierz LONG lub SHORT",IF(NOT(ISNUMBER('Trades'!D123)),"Podaj prawidłowy czas otwarcia",IF(OR('Trades'!D123&lt;1,'Trades'!D123&gt;2958465),"Podaj prawidłowy czas otwarcia",IF(NOT(ISNUMBER('Trades'!E123)),"Podaj dodatnią początkową ilość",IF(OR('Trades'!E123&lt;=0,'Trades'!E123&gt;1000000,ROUND('Trades'!E123,8)&lt;&gt;'Trades'!E123),"Podaj dodatnią początkową ilość",IF('Trades'!F123="","Podaj jednostkę ilości",IF(AND('Trades'!I123&lt;&gt;"OPEN",'Trades'!I123&lt;&gt;"CLOSED"),"Wybierz OPEN lub CLOSED",IF(AND('Trades'!J123&lt;&gt;"NET",'Trades'!J123&lt;&gt;"GROSS"),"Wybierz NET lub GROSS",IF(COUNTIFS('Exits'!$B$9:$B$608,'Trades'!A123,'Exits'!$G$9:$G$608,-1)&gt;0,"Sprawdź powiązane wyjścia",IF(D123&gt;'Trades'!E123,"Zamknięta ilość przekracza początkową",IF(AND('Trades'!I123="OPEN",D123='Trades'!E123),"OPEN jest sprzeczne z zerową pozostałą ilością",IF('Trades'!I123="OPEN","",IF(O123=0,"Dodaj wyjście w Exits",IF(D123&lt;&gt;'Trades'!E123,"CLOSED wymaga zamknięcia całej ilości",IF(AND('Trades'!J123="NET",NOT(ISNUMBER('Trades'!L123))),"Podaj uzgodnione netto całej pozycji",IF(AND('Trades'!J123="NET",'Trades'!K123&lt;&gt;"YES"),"Potwierdź netto całej pozycji",IF(IF('Trades'!J123="NET",IF('Trades'!M123="",FALSE,IF(NOT(ISNUMBER('Trades'!M123)),TRUE,OR('Trades'!M123&lt;0,'Trades'!M123&gt;1000000000,ROUND('Trades'!M123,2)&lt;&gt;'Trades'!M123))),FALSE),"Kwoty: do 2 miejsc po przecinku; wartość bezwzględna wpisu ≤ 1 000 000 000.",IF(IF('Trades'!J123="NET",IF('Trades'!N123="",FALSE,IF(NOT(ISNUMBER('Trades'!N123)),TRUE,OR('Trades'!N123&lt;0,'Trades'!N123&gt;1000000000,ROUND('Trades'!N123,2)&lt;&gt;'Trades'!N123))),FALSE),"Kwoty: do 2 miejsc po przecinku; wartość bezwzględna wpisu ≤ 1 000 000 000.",IF(IF('Trades'!J123="NET",IF('Trades'!O123="",FALSE,IF(NOT(ISNUMBER('Trades'!O123)),TRUE,OR(ABS('Trades'!O123)&gt;1000000000,ROUND('Trades'!O123,2)&lt;&gt;'Trades'!O123))),FALSE),"Kwoty: do 2 miejsc po przecinku; wartość bezwzględna wpisu ≤ 1 000 000 000.",IF(AND('Trades'!J123="GROSS",NOT(ISNUMBER('Trades'!M123))),"Podaj prowizję, także zero",IF(AND('Trades'!J123="GROSS",'Trades'!M123&lt;0),"Prowizja nie może być ujemna",IF(AND('Trades'!J123="GROSS",NOT(ISNUMBER('Trades'!N123))),"Podaj pozostałe opłaty, także zero",IF(AND('Trades'!J123="GROSS",'Trades'!N123&lt;0),"Opłaty nie mogą być ujemne",IF(AND('Trades'!J123="GROSS",NOT(ISNUMBER('Trades'!O123))),"Podaj finansowanie ze znakiem, także zero",IF(AND('Trades'!J123="GROSS",NOT(ISNUMBER(F123))),"Podaj P&amp;L brutto każdego wyjścia",IF(IF('Trades'!J123="NET",OR(ABS('Trades'!L123)&gt;1000000000,ROUND('Trades'!L123,2)&lt;&gt;'Trades'!L123),FALSE),"Kwoty: do 2 miejsc po przecinku; wartość bezwzględna wpisu ≤ 1 000 000 000.",IF(IF('Trades'!J123="GROSS",OR(ABS('Trades'!M123)&gt;1000000000,ABS('Trades'!N123)&gt;1000000000,ABS('Trades'!O123)&gt;1000000000,ROUND('Trades'!M123,2)&lt;&gt;'Trades'!M123,ROUND('Trades'!N123,2)&lt;&gt;'Trades'!N123,ROUND('Trades'!O123,2)&lt;&gt;'Trades'!O123),FALSE),"Kwoty: do 2 miejsc po przecinku; wartość bezwzględna wpisu ≤ 1 000 000 000.",IF(AND('Trades'!G123&lt;&gt;"",OR(NOT(ISNUMBER('Trades'!G123)),'Trades'!G123&lt;=0)),"Podaj dodatnią cenę lub pozostaw puste",IF(AND('Trades'!H123&lt;&gt;"",OR(NOT(ISNUMBER('Trades'!H123)),'Trades'!H123&lt;=0)),"Podaj dodatnią cenę lub pozostaw puste","")))))))))))))))))))))))))))))))))))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b.d.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b.d.",IF(OR(O123=0,COUNTIFS('Exits'!$B$9:$B$608,'Trades'!A123,'Exits'!$G$9:$G$608,-1)&gt;0),"b.d.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b.d.",IF(AND(O123&gt;0,SUMIFS('Exits'!$J$9:$J$608,'Exits'!$B$9:$B$608,'Trades'!A123)=O123),ROUND(SUMIFS('Exits'!$F$9:$F$608,'Exits'!$B$9:$B$608,'Trades'!A123),2),"b.d.")))</x:f>
      </x:c>
      <x:c r="G123" s="30" t="str">
        <x:f>IF(P123=0,"",IF(K123&lt;&gt;1,"b.d.",IF('Trades'!J123="NET",'Trades'!L123,ROUND(F123-'Trades'!M123-'Trades'!N123+'Trades'!O123,2))))</x:f>
      </x:c>
      <x:c r="H123" s="31" t="str">
        <x:f>IF(P123=0,"",IF(N123=1,G123/'Trades'!P123,"b.d."))</x:f>
      </x:c>
      <x:c r="I123" s="33" t="str">
        <x:f>IF(P123=0,"",IF(K123&lt;&gt;1,"Pozycja niezamknięta",IF(NOT(ISNUMBER('Trades'!P123)),"Brak lub błędne ryzyko: dodatnie, ≤ 1 000 000 000, do 2 miejsc po przecinku.",IF(OR('Trades'!P123&lt;=0,'Trades'!P123&gt;1000000000,ROUND('Trades'!P123,2)&lt;&gt;'Trades'!P123),"Brak lub błędne ryzyko: dodatnie, ≤ 1 000 000 000, do 2 miejsc po przecinku.",IF(AND('Trades'!Q123&lt;&gt;"PRICE",'Trades'!Q123&lt;&gt;"ALL_IN"),"Wybierz PRICE lub ALL_IN",IF('Trades'!Q123&lt;&gt;'Summary'!$K$4,"Wybrano inną podstawę","Zapisane"))))))</x:f>
      </x:c>
      <x:c r="J123" s="33" t="str">
        <x:f>IF(P123=0,"",IF('Summary'!$H$6="Sprawdź daty filtra","Sprawdź daty filtra",IF(L123=1,"Uwzględniona",IF(K123=1,"Poza okresem","Nieuwzględniona"))))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IF(OR(K123&lt;&gt;1,'Summary'!$H$6="Sprawdź daty filtra"),0,IF(AND(OR('Summary'!$B$6="",E123&gt;='Summary'!$B$6),OR('Summary'!$E$6="",E123&lt;'Summary'!$E$6+1)),1,0))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IF(K124=0,"",CHOOSE(K124,"Zamknięta","Otwarta","Niepełna / błędna","Nieobsługiwana"))</x:f>
      </x:c>
      <x:c r="C124" s="33" t="str">
        <x:f>IF(P124=0,"",IF('Trades'!I124="UNSUPPORTED","Dobieranie / odwrócenia nie są obsługiwane",IF('Trades'!A124="","Podaj ID transakcji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: tekst zaczynający się od A–Z, do 64 znaków; bez *, ?, ~, =, &lt; i &gt;. Przykład: T-001.",IF(COUNTIFS('Trades'!$A$9:$A$208,'Trades'!A124)&lt;&gt;1,"ID transakcji się powtarza",IF('Trades'!B124="","Podaj instrument",IF(AND('Trades'!C124&lt;&gt;"LONG",'Trades'!C124&lt;&gt;"SHORT"),"Wybierz LONG lub SHORT",IF(NOT(ISNUMBER('Trades'!D124)),"Podaj prawidłowy czas otwarcia",IF(OR('Trades'!D124&lt;1,'Trades'!D124&gt;2958465),"Podaj prawidłowy czas otwarcia",IF(NOT(ISNUMBER('Trades'!E124)),"Podaj dodatnią początkową ilość",IF(OR('Trades'!E124&lt;=0,'Trades'!E124&gt;1000000,ROUND('Trades'!E124,8)&lt;&gt;'Trades'!E124),"Podaj dodatnią początkową ilość",IF('Trades'!F124="","Podaj jednostkę ilości",IF(AND('Trades'!I124&lt;&gt;"OPEN",'Trades'!I124&lt;&gt;"CLOSED"),"Wybierz OPEN lub CLOSED",IF(AND('Trades'!J124&lt;&gt;"NET",'Trades'!J124&lt;&gt;"GROSS"),"Wybierz NET lub GROSS",IF(COUNTIFS('Exits'!$B$9:$B$608,'Trades'!A124,'Exits'!$G$9:$G$608,-1)&gt;0,"Sprawdź powiązane wyjścia",IF(D124&gt;'Trades'!E124,"Zamknięta ilość przekracza początkową",IF(AND('Trades'!I124="OPEN",D124='Trades'!E124),"OPEN jest sprzeczne z zerową pozostałą ilością",IF('Trades'!I124="OPEN","",IF(O124=0,"Dodaj wyjście w Exits",IF(D124&lt;&gt;'Trades'!E124,"CLOSED wymaga zamknięcia całej ilości",IF(AND('Trades'!J124="NET",NOT(ISNUMBER('Trades'!L124))),"Podaj uzgodnione netto całej pozycji",IF(AND('Trades'!J124="NET",'Trades'!K124&lt;&gt;"YES"),"Potwierdź netto całej pozycji",IF(IF('Trades'!J124="NET",IF('Trades'!M124="",FALSE,IF(NOT(ISNUMBER('Trades'!M124)),TRUE,OR('Trades'!M124&lt;0,'Trades'!M124&gt;1000000000,ROUND('Trades'!M124,2)&lt;&gt;'Trades'!M124))),FALSE),"Kwoty: do 2 miejsc po przecinku; wartość bezwzględna wpisu ≤ 1 000 000 000.",IF(IF('Trades'!J124="NET",IF('Trades'!N124="",FALSE,IF(NOT(ISNUMBER('Trades'!N124)),TRUE,OR('Trades'!N124&lt;0,'Trades'!N124&gt;1000000000,ROUND('Trades'!N124,2)&lt;&gt;'Trades'!N124))),FALSE),"Kwoty: do 2 miejsc po przecinku; wartość bezwzględna wpisu ≤ 1 000 000 000.",IF(IF('Trades'!J124="NET",IF('Trades'!O124="",FALSE,IF(NOT(ISNUMBER('Trades'!O124)),TRUE,OR(ABS('Trades'!O124)&gt;1000000000,ROUND('Trades'!O124,2)&lt;&gt;'Trades'!O124))),FALSE),"Kwoty: do 2 miejsc po przecinku; wartość bezwzględna wpisu ≤ 1 000 000 000.",IF(AND('Trades'!J124="GROSS",NOT(ISNUMBER('Trades'!M124))),"Podaj prowizję, także zero",IF(AND('Trades'!J124="GROSS",'Trades'!M124&lt;0),"Prowizja nie może być ujemna",IF(AND('Trades'!J124="GROSS",NOT(ISNUMBER('Trades'!N124))),"Podaj pozostałe opłaty, także zero",IF(AND('Trades'!J124="GROSS",'Trades'!N124&lt;0),"Opłaty nie mogą być ujemne",IF(AND('Trades'!J124="GROSS",NOT(ISNUMBER('Trades'!O124))),"Podaj finansowanie ze znakiem, także zero",IF(AND('Trades'!J124="GROSS",NOT(ISNUMBER(F124))),"Podaj P&amp;L brutto każdego wyjścia",IF(IF('Trades'!J124="NET",OR(ABS('Trades'!L124)&gt;1000000000,ROUND('Trades'!L124,2)&lt;&gt;'Trades'!L124),FALSE),"Kwoty: do 2 miejsc po przecinku; wartość bezwzględna wpisu ≤ 1 000 000 000.",IF(IF('Trades'!J124="GROSS",OR(ABS('Trades'!M124)&gt;1000000000,ABS('Trades'!N124)&gt;1000000000,ABS('Trades'!O124)&gt;1000000000,ROUND('Trades'!M124,2)&lt;&gt;'Trades'!M124,ROUND('Trades'!N124,2)&lt;&gt;'Trades'!N124,ROUND('Trades'!O124,2)&lt;&gt;'Trades'!O124),FALSE),"Kwoty: do 2 miejsc po przecinku; wartość bezwzględna wpisu ≤ 1 000 000 000.",IF(AND('Trades'!G124&lt;&gt;"",OR(NOT(ISNUMBER('Trades'!G124)),'Trades'!G124&lt;=0)),"Podaj dodatnią cenę lub pozostaw puste",IF(AND('Trades'!H124&lt;&gt;"",OR(NOT(ISNUMBER('Trades'!H124)),'Trades'!H124&lt;=0)),"Podaj dodatnią cenę lub pozostaw puste","")))))))))))))))))))))))))))))))))))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b.d.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b.d.",IF(OR(O124=0,COUNTIFS('Exits'!$B$9:$B$608,'Trades'!A124,'Exits'!$G$9:$G$608,-1)&gt;0),"b.d.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b.d.",IF(AND(O124&gt;0,SUMIFS('Exits'!$J$9:$J$608,'Exits'!$B$9:$B$608,'Trades'!A124)=O124),ROUND(SUMIFS('Exits'!$F$9:$F$608,'Exits'!$B$9:$B$608,'Trades'!A124),2),"b.d.")))</x:f>
      </x:c>
      <x:c r="G124" s="30" t="str">
        <x:f>IF(P124=0,"",IF(K124&lt;&gt;1,"b.d.",IF('Trades'!J124="NET",'Trades'!L124,ROUND(F124-'Trades'!M124-'Trades'!N124+'Trades'!O124,2))))</x:f>
      </x:c>
      <x:c r="H124" s="31" t="str">
        <x:f>IF(P124=0,"",IF(N124=1,G124/'Trades'!P124,"b.d."))</x:f>
      </x:c>
      <x:c r="I124" s="33" t="str">
        <x:f>IF(P124=0,"",IF(K124&lt;&gt;1,"Pozycja niezamknięta",IF(NOT(ISNUMBER('Trades'!P124)),"Brak lub błędne ryzyko: dodatnie, ≤ 1 000 000 000, do 2 miejsc po przecinku.",IF(OR('Trades'!P124&lt;=0,'Trades'!P124&gt;1000000000,ROUND('Trades'!P124,2)&lt;&gt;'Trades'!P124),"Brak lub błędne ryzyko: dodatnie, ≤ 1 000 000 000, do 2 miejsc po przecinku.",IF(AND('Trades'!Q124&lt;&gt;"PRICE",'Trades'!Q124&lt;&gt;"ALL_IN"),"Wybierz PRICE lub ALL_IN",IF('Trades'!Q124&lt;&gt;'Summary'!$K$4,"Wybrano inną podstawę","Zapisane"))))))</x:f>
      </x:c>
      <x:c r="J124" s="33" t="str">
        <x:f>IF(P124=0,"",IF('Summary'!$H$6="Sprawdź daty filtra","Sprawdź daty filtra",IF(L124=1,"Uwzględniona",IF(K124=1,"Poza okresem","Nieuwzględniona"))))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IF(OR(K124&lt;&gt;1,'Summary'!$H$6="Sprawdź daty filtra"),0,IF(AND(OR('Summary'!$B$6="",E124&gt;='Summary'!$B$6),OR('Summary'!$E$6="",E124&lt;'Summary'!$E$6+1)),1,0))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IF(K125=0,"",CHOOSE(K125,"Zamknięta","Otwarta","Niepełna / błędna","Nieobsługiwana"))</x:f>
      </x:c>
      <x:c r="C125" s="33" t="str">
        <x:f>IF(P125=0,"",IF('Trades'!I125="UNSUPPORTED","Dobieranie / odwrócenia nie są obsługiwane",IF('Trades'!A125="","Podaj ID transakcji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: tekst zaczynający się od A–Z, do 64 znaków; bez *, ?, ~, =, &lt; i &gt;. Przykład: T-001.",IF(COUNTIFS('Trades'!$A$9:$A$208,'Trades'!A125)&lt;&gt;1,"ID transakcji się powtarza",IF('Trades'!B125="","Podaj instrument",IF(AND('Trades'!C125&lt;&gt;"LONG",'Trades'!C125&lt;&gt;"SHORT"),"Wybierz LONG lub SHORT",IF(NOT(ISNUMBER('Trades'!D125)),"Podaj prawidłowy czas otwarcia",IF(OR('Trades'!D125&lt;1,'Trades'!D125&gt;2958465),"Podaj prawidłowy czas otwarcia",IF(NOT(ISNUMBER('Trades'!E125)),"Podaj dodatnią początkową ilość",IF(OR('Trades'!E125&lt;=0,'Trades'!E125&gt;1000000,ROUND('Trades'!E125,8)&lt;&gt;'Trades'!E125),"Podaj dodatnią początkową ilość",IF('Trades'!F125="","Podaj jednostkę ilości",IF(AND('Trades'!I125&lt;&gt;"OPEN",'Trades'!I125&lt;&gt;"CLOSED"),"Wybierz OPEN lub CLOSED",IF(AND('Trades'!J125&lt;&gt;"NET",'Trades'!J125&lt;&gt;"GROSS"),"Wybierz NET lub GROSS",IF(COUNTIFS('Exits'!$B$9:$B$608,'Trades'!A125,'Exits'!$G$9:$G$608,-1)&gt;0,"Sprawdź powiązane wyjścia",IF(D125&gt;'Trades'!E125,"Zamknięta ilość przekracza początkową",IF(AND('Trades'!I125="OPEN",D125='Trades'!E125),"OPEN jest sprzeczne z zerową pozostałą ilością",IF('Trades'!I125="OPEN","",IF(O125=0,"Dodaj wyjście w Exits",IF(D125&lt;&gt;'Trades'!E125,"CLOSED wymaga zamknięcia całej ilości",IF(AND('Trades'!J125="NET",NOT(ISNUMBER('Trades'!L125))),"Podaj uzgodnione netto całej pozycji",IF(AND('Trades'!J125="NET",'Trades'!K125&lt;&gt;"YES"),"Potwierdź netto całej pozycji",IF(IF('Trades'!J125="NET",IF('Trades'!M125="",FALSE,IF(NOT(ISNUMBER('Trades'!M125)),TRUE,OR('Trades'!M125&lt;0,'Trades'!M125&gt;1000000000,ROUND('Trades'!M125,2)&lt;&gt;'Trades'!M125))),FALSE),"Kwoty: do 2 miejsc po przecinku; wartość bezwzględna wpisu ≤ 1 000 000 000.",IF(IF('Trades'!J125="NET",IF('Trades'!N125="",FALSE,IF(NOT(ISNUMBER('Trades'!N125)),TRUE,OR('Trades'!N125&lt;0,'Trades'!N125&gt;1000000000,ROUND('Trades'!N125,2)&lt;&gt;'Trades'!N125))),FALSE),"Kwoty: do 2 miejsc po przecinku; wartość bezwzględna wpisu ≤ 1 000 000 000.",IF(IF('Trades'!J125="NET",IF('Trades'!O125="",FALSE,IF(NOT(ISNUMBER('Trades'!O125)),TRUE,OR(ABS('Trades'!O125)&gt;1000000000,ROUND('Trades'!O125,2)&lt;&gt;'Trades'!O125))),FALSE),"Kwoty: do 2 miejsc po przecinku; wartość bezwzględna wpisu ≤ 1 000 000 000.",IF(AND('Trades'!J125="GROSS",NOT(ISNUMBER('Trades'!M125))),"Podaj prowizję, także zero",IF(AND('Trades'!J125="GROSS",'Trades'!M125&lt;0),"Prowizja nie może być ujemna",IF(AND('Trades'!J125="GROSS",NOT(ISNUMBER('Trades'!N125))),"Podaj pozostałe opłaty, także zero",IF(AND('Trades'!J125="GROSS",'Trades'!N125&lt;0),"Opłaty nie mogą być ujemne",IF(AND('Trades'!J125="GROSS",NOT(ISNUMBER('Trades'!O125))),"Podaj finansowanie ze znakiem, także zero",IF(AND('Trades'!J125="GROSS",NOT(ISNUMBER(F125))),"Podaj P&amp;L brutto każdego wyjścia",IF(IF('Trades'!J125="NET",OR(ABS('Trades'!L125)&gt;1000000000,ROUND('Trades'!L125,2)&lt;&gt;'Trades'!L125),FALSE),"Kwoty: do 2 miejsc po przecinku; wartość bezwzględna wpisu ≤ 1 000 000 000.",IF(IF('Trades'!J125="GROSS",OR(ABS('Trades'!M125)&gt;1000000000,ABS('Trades'!N125)&gt;1000000000,ABS('Trades'!O125)&gt;1000000000,ROUND('Trades'!M125,2)&lt;&gt;'Trades'!M125,ROUND('Trades'!N125,2)&lt;&gt;'Trades'!N125,ROUND('Trades'!O125,2)&lt;&gt;'Trades'!O125),FALSE),"Kwoty: do 2 miejsc po przecinku; wartość bezwzględna wpisu ≤ 1 000 000 000.",IF(AND('Trades'!G125&lt;&gt;"",OR(NOT(ISNUMBER('Trades'!G125)),'Trades'!G125&lt;=0)),"Podaj dodatnią cenę lub pozostaw puste",IF(AND('Trades'!H125&lt;&gt;"",OR(NOT(ISNUMBER('Trades'!H125)),'Trades'!H125&lt;=0)),"Podaj dodatnią cenę lub pozostaw puste","")))))))))))))))))))))))))))))))))))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b.d.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b.d.",IF(OR(O125=0,COUNTIFS('Exits'!$B$9:$B$608,'Trades'!A125,'Exits'!$G$9:$G$608,-1)&gt;0),"b.d.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b.d.",IF(AND(O125&gt;0,SUMIFS('Exits'!$J$9:$J$608,'Exits'!$B$9:$B$608,'Trades'!A125)=O125),ROUND(SUMIFS('Exits'!$F$9:$F$608,'Exits'!$B$9:$B$608,'Trades'!A125),2),"b.d.")))</x:f>
      </x:c>
      <x:c r="G125" s="30" t="str">
        <x:f>IF(P125=0,"",IF(K125&lt;&gt;1,"b.d.",IF('Trades'!J125="NET",'Trades'!L125,ROUND(F125-'Trades'!M125-'Trades'!N125+'Trades'!O125,2))))</x:f>
      </x:c>
      <x:c r="H125" s="31" t="str">
        <x:f>IF(P125=0,"",IF(N125=1,G125/'Trades'!P125,"b.d."))</x:f>
      </x:c>
      <x:c r="I125" s="33" t="str">
        <x:f>IF(P125=0,"",IF(K125&lt;&gt;1,"Pozycja niezamknięta",IF(NOT(ISNUMBER('Trades'!P125)),"Brak lub błędne ryzyko: dodatnie, ≤ 1 000 000 000, do 2 miejsc po przecinku.",IF(OR('Trades'!P125&lt;=0,'Trades'!P125&gt;1000000000,ROUND('Trades'!P125,2)&lt;&gt;'Trades'!P125),"Brak lub błędne ryzyko: dodatnie, ≤ 1 000 000 000, do 2 miejsc po przecinku.",IF(AND('Trades'!Q125&lt;&gt;"PRICE",'Trades'!Q125&lt;&gt;"ALL_IN"),"Wybierz PRICE lub ALL_IN",IF('Trades'!Q125&lt;&gt;'Summary'!$K$4,"Wybrano inną podstawę","Zapisane"))))))</x:f>
      </x:c>
      <x:c r="J125" s="33" t="str">
        <x:f>IF(P125=0,"",IF('Summary'!$H$6="Sprawdź daty filtra","Sprawdź daty filtra",IF(L125=1,"Uwzględniona",IF(K125=1,"Poza okresem","Nieuwzględniona"))))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IF(OR(K125&lt;&gt;1,'Summary'!$H$6="Sprawdź daty filtra"),0,IF(AND(OR('Summary'!$B$6="",E125&gt;='Summary'!$B$6),OR('Summary'!$E$6="",E125&lt;'Summary'!$E$6+1)),1,0))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IF(K126=0,"",CHOOSE(K126,"Zamknięta","Otwarta","Niepełna / błędna","Nieobsługiwana"))</x:f>
      </x:c>
      <x:c r="C126" s="33" t="str">
        <x:f>IF(P126=0,"",IF('Trades'!I126="UNSUPPORTED","Dobieranie / odwrócenia nie są obsługiwane",IF('Trades'!A126="","Podaj ID transakcji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: tekst zaczynający się od A–Z, do 64 znaków; bez *, ?, ~, =, &lt; i &gt;. Przykład: T-001.",IF(COUNTIFS('Trades'!$A$9:$A$208,'Trades'!A126)&lt;&gt;1,"ID transakcji się powtarza",IF('Trades'!B126="","Podaj instrument",IF(AND('Trades'!C126&lt;&gt;"LONG",'Trades'!C126&lt;&gt;"SHORT"),"Wybierz LONG lub SHORT",IF(NOT(ISNUMBER('Trades'!D126)),"Podaj prawidłowy czas otwarcia",IF(OR('Trades'!D126&lt;1,'Trades'!D126&gt;2958465),"Podaj prawidłowy czas otwarcia",IF(NOT(ISNUMBER('Trades'!E126)),"Podaj dodatnią początkową ilość",IF(OR('Trades'!E126&lt;=0,'Trades'!E126&gt;1000000,ROUND('Trades'!E126,8)&lt;&gt;'Trades'!E126),"Podaj dodatnią początkową ilość",IF('Trades'!F126="","Podaj jednostkę ilości",IF(AND('Trades'!I126&lt;&gt;"OPEN",'Trades'!I126&lt;&gt;"CLOSED"),"Wybierz OPEN lub CLOSED",IF(AND('Trades'!J126&lt;&gt;"NET",'Trades'!J126&lt;&gt;"GROSS"),"Wybierz NET lub GROSS",IF(COUNTIFS('Exits'!$B$9:$B$608,'Trades'!A126,'Exits'!$G$9:$G$608,-1)&gt;0,"Sprawdź powiązane wyjścia",IF(D126&gt;'Trades'!E126,"Zamknięta ilość przekracza początkową",IF(AND('Trades'!I126="OPEN",D126='Trades'!E126),"OPEN jest sprzeczne z zerową pozostałą ilością",IF('Trades'!I126="OPEN","",IF(O126=0,"Dodaj wyjście w Exits",IF(D126&lt;&gt;'Trades'!E126,"CLOSED wymaga zamknięcia całej ilości",IF(AND('Trades'!J126="NET",NOT(ISNUMBER('Trades'!L126))),"Podaj uzgodnione netto całej pozycji",IF(AND('Trades'!J126="NET",'Trades'!K126&lt;&gt;"YES"),"Potwierdź netto całej pozycji",IF(IF('Trades'!J126="NET",IF('Trades'!M126="",FALSE,IF(NOT(ISNUMBER('Trades'!M126)),TRUE,OR('Trades'!M126&lt;0,'Trades'!M126&gt;1000000000,ROUND('Trades'!M126,2)&lt;&gt;'Trades'!M126))),FALSE),"Kwoty: do 2 miejsc po przecinku; wartość bezwzględna wpisu ≤ 1 000 000 000.",IF(IF('Trades'!J126="NET",IF('Trades'!N126="",FALSE,IF(NOT(ISNUMBER('Trades'!N126)),TRUE,OR('Trades'!N126&lt;0,'Trades'!N126&gt;1000000000,ROUND('Trades'!N126,2)&lt;&gt;'Trades'!N126))),FALSE),"Kwoty: do 2 miejsc po przecinku; wartość bezwzględna wpisu ≤ 1 000 000 000.",IF(IF('Trades'!J126="NET",IF('Trades'!O126="",FALSE,IF(NOT(ISNUMBER('Trades'!O126)),TRUE,OR(ABS('Trades'!O126)&gt;1000000000,ROUND('Trades'!O126,2)&lt;&gt;'Trades'!O126))),FALSE),"Kwoty: do 2 miejsc po przecinku; wartość bezwzględna wpisu ≤ 1 000 000 000.",IF(AND('Trades'!J126="GROSS",NOT(ISNUMBER('Trades'!M126))),"Podaj prowizję, także zero",IF(AND('Trades'!J126="GROSS",'Trades'!M126&lt;0),"Prowizja nie może być ujemna",IF(AND('Trades'!J126="GROSS",NOT(ISNUMBER('Trades'!N126))),"Podaj pozostałe opłaty, także zero",IF(AND('Trades'!J126="GROSS",'Trades'!N126&lt;0),"Opłaty nie mogą być ujemne",IF(AND('Trades'!J126="GROSS",NOT(ISNUMBER('Trades'!O126))),"Podaj finansowanie ze znakiem, także zero",IF(AND('Trades'!J126="GROSS",NOT(ISNUMBER(F126))),"Podaj P&amp;L brutto każdego wyjścia",IF(IF('Trades'!J126="NET",OR(ABS('Trades'!L126)&gt;1000000000,ROUND('Trades'!L126,2)&lt;&gt;'Trades'!L126),FALSE),"Kwoty: do 2 miejsc po przecinku; wartość bezwzględna wpisu ≤ 1 000 000 000.",IF(IF('Trades'!J126="GROSS",OR(ABS('Trades'!M126)&gt;1000000000,ABS('Trades'!N126)&gt;1000000000,ABS('Trades'!O126)&gt;1000000000,ROUND('Trades'!M126,2)&lt;&gt;'Trades'!M126,ROUND('Trades'!N126,2)&lt;&gt;'Trades'!N126,ROUND('Trades'!O126,2)&lt;&gt;'Trades'!O126),FALSE),"Kwoty: do 2 miejsc po przecinku; wartość bezwzględna wpisu ≤ 1 000 000 000.",IF(AND('Trades'!G126&lt;&gt;"",OR(NOT(ISNUMBER('Trades'!G126)),'Trades'!G126&lt;=0)),"Podaj dodatnią cenę lub pozostaw puste",IF(AND('Trades'!H126&lt;&gt;"",OR(NOT(ISNUMBER('Trades'!H126)),'Trades'!H126&lt;=0)),"Podaj dodatnią cenę lub pozostaw puste","")))))))))))))))))))))))))))))))))))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b.d.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b.d.",IF(OR(O126=0,COUNTIFS('Exits'!$B$9:$B$608,'Trades'!A126,'Exits'!$G$9:$G$608,-1)&gt;0),"b.d.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b.d.",IF(AND(O126&gt;0,SUMIFS('Exits'!$J$9:$J$608,'Exits'!$B$9:$B$608,'Trades'!A126)=O126),ROUND(SUMIFS('Exits'!$F$9:$F$608,'Exits'!$B$9:$B$608,'Trades'!A126),2),"b.d.")))</x:f>
      </x:c>
      <x:c r="G126" s="30" t="str">
        <x:f>IF(P126=0,"",IF(K126&lt;&gt;1,"b.d.",IF('Trades'!J126="NET",'Trades'!L126,ROUND(F126-'Trades'!M126-'Trades'!N126+'Trades'!O126,2))))</x:f>
      </x:c>
      <x:c r="H126" s="31" t="str">
        <x:f>IF(P126=0,"",IF(N126=1,G126/'Trades'!P126,"b.d."))</x:f>
      </x:c>
      <x:c r="I126" s="33" t="str">
        <x:f>IF(P126=0,"",IF(K126&lt;&gt;1,"Pozycja niezamknięta",IF(NOT(ISNUMBER('Trades'!P126)),"Brak lub błędne ryzyko: dodatnie, ≤ 1 000 000 000, do 2 miejsc po przecinku.",IF(OR('Trades'!P126&lt;=0,'Trades'!P126&gt;1000000000,ROUND('Trades'!P126,2)&lt;&gt;'Trades'!P126),"Brak lub błędne ryzyko: dodatnie, ≤ 1 000 000 000, do 2 miejsc po przecinku.",IF(AND('Trades'!Q126&lt;&gt;"PRICE",'Trades'!Q126&lt;&gt;"ALL_IN"),"Wybierz PRICE lub ALL_IN",IF('Trades'!Q126&lt;&gt;'Summary'!$K$4,"Wybrano inną podstawę","Zapisane"))))))</x:f>
      </x:c>
      <x:c r="J126" s="33" t="str">
        <x:f>IF(P126=0,"",IF('Summary'!$H$6="Sprawdź daty filtra","Sprawdź daty filtra",IF(L126=1,"Uwzględniona",IF(K126=1,"Poza okresem","Nieuwzględniona"))))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IF(OR(K126&lt;&gt;1,'Summary'!$H$6="Sprawdź daty filtra"),0,IF(AND(OR('Summary'!$B$6="",E126&gt;='Summary'!$B$6),OR('Summary'!$E$6="",E126&lt;'Summary'!$E$6+1)),1,0))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IF(K127=0,"",CHOOSE(K127,"Zamknięta","Otwarta","Niepełna / błędna","Nieobsługiwana"))</x:f>
      </x:c>
      <x:c r="C127" s="33" t="str">
        <x:f>IF(P127=0,"",IF('Trades'!I127="UNSUPPORTED","Dobieranie / odwrócenia nie są obsługiwane",IF('Trades'!A127="","Podaj ID transakcji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: tekst zaczynający się od A–Z, do 64 znaków; bez *, ?, ~, =, &lt; i &gt;. Przykład: T-001.",IF(COUNTIFS('Trades'!$A$9:$A$208,'Trades'!A127)&lt;&gt;1,"ID transakcji się powtarza",IF('Trades'!B127="","Podaj instrument",IF(AND('Trades'!C127&lt;&gt;"LONG",'Trades'!C127&lt;&gt;"SHORT"),"Wybierz LONG lub SHORT",IF(NOT(ISNUMBER('Trades'!D127)),"Podaj prawidłowy czas otwarcia",IF(OR('Trades'!D127&lt;1,'Trades'!D127&gt;2958465),"Podaj prawidłowy czas otwarcia",IF(NOT(ISNUMBER('Trades'!E127)),"Podaj dodatnią początkową ilość",IF(OR('Trades'!E127&lt;=0,'Trades'!E127&gt;1000000,ROUND('Trades'!E127,8)&lt;&gt;'Trades'!E127),"Podaj dodatnią początkową ilość",IF('Trades'!F127="","Podaj jednostkę ilości",IF(AND('Trades'!I127&lt;&gt;"OPEN",'Trades'!I127&lt;&gt;"CLOSED"),"Wybierz OPEN lub CLOSED",IF(AND('Trades'!J127&lt;&gt;"NET",'Trades'!J127&lt;&gt;"GROSS"),"Wybierz NET lub GROSS",IF(COUNTIFS('Exits'!$B$9:$B$608,'Trades'!A127,'Exits'!$G$9:$G$608,-1)&gt;0,"Sprawdź powiązane wyjścia",IF(D127&gt;'Trades'!E127,"Zamknięta ilość przekracza początkową",IF(AND('Trades'!I127="OPEN",D127='Trades'!E127),"OPEN jest sprzeczne z zerową pozostałą ilością",IF('Trades'!I127="OPEN","",IF(O127=0,"Dodaj wyjście w Exits",IF(D127&lt;&gt;'Trades'!E127,"CLOSED wymaga zamknięcia całej ilości",IF(AND('Trades'!J127="NET",NOT(ISNUMBER('Trades'!L127))),"Podaj uzgodnione netto całej pozycji",IF(AND('Trades'!J127="NET",'Trades'!K127&lt;&gt;"YES"),"Potwierdź netto całej pozycji",IF(IF('Trades'!J127="NET",IF('Trades'!M127="",FALSE,IF(NOT(ISNUMBER('Trades'!M127)),TRUE,OR('Trades'!M127&lt;0,'Trades'!M127&gt;1000000000,ROUND('Trades'!M127,2)&lt;&gt;'Trades'!M127))),FALSE),"Kwoty: do 2 miejsc po przecinku; wartość bezwzględna wpisu ≤ 1 000 000 000.",IF(IF('Trades'!J127="NET",IF('Trades'!N127="",FALSE,IF(NOT(ISNUMBER('Trades'!N127)),TRUE,OR('Trades'!N127&lt;0,'Trades'!N127&gt;1000000000,ROUND('Trades'!N127,2)&lt;&gt;'Trades'!N127))),FALSE),"Kwoty: do 2 miejsc po przecinku; wartość bezwzględna wpisu ≤ 1 000 000 000.",IF(IF('Trades'!J127="NET",IF('Trades'!O127="",FALSE,IF(NOT(ISNUMBER('Trades'!O127)),TRUE,OR(ABS('Trades'!O127)&gt;1000000000,ROUND('Trades'!O127,2)&lt;&gt;'Trades'!O127))),FALSE),"Kwoty: do 2 miejsc po przecinku; wartość bezwzględna wpisu ≤ 1 000 000 000.",IF(AND('Trades'!J127="GROSS",NOT(ISNUMBER('Trades'!M127))),"Podaj prowizję, także zero",IF(AND('Trades'!J127="GROSS",'Trades'!M127&lt;0),"Prowizja nie może być ujemna",IF(AND('Trades'!J127="GROSS",NOT(ISNUMBER('Trades'!N127))),"Podaj pozostałe opłaty, także zero",IF(AND('Trades'!J127="GROSS",'Trades'!N127&lt;0),"Opłaty nie mogą być ujemne",IF(AND('Trades'!J127="GROSS",NOT(ISNUMBER('Trades'!O127))),"Podaj finansowanie ze znakiem, także zero",IF(AND('Trades'!J127="GROSS",NOT(ISNUMBER(F127))),"Podaj P&amp;L brutto każdego wyjścia",IF(IF('Trades'!J127="NET",OR(ABS('Trades'!L127)&gt;1000000000,ROUND('Trades'!L127,2)&lt;&gt;'Trades'!L127),FALSE),"Kwoty: do 2 miejsc po przecinku; wartość bezwzględna wpisu ≤ 1 000 000 000.",IF(IF('Trades'!J127="GROSS",OR(ABS('Trades'!M127)&gt;1000000000,ABS('Trades'!N127)&gt;1000000000,ABS('Trades'!O127)&gt;1000000000,ROUND('Trades'!M127,2)&lt;&gt;'Trades'!M127,ROUND('Trades'!N127,2)&lt;&gt;'Trades'!N127,ROUND('Trades'!O127,2)&lt;&gt;'Trades'!O127),FALSE),"Kwoty: do 2 miejsc po przecinku; wartość bezwzględna wpisu ≤ 1 000 000 000.",IF(AND('Trades'!G127&lt;&gt;"",OR(NOT(ISNUMBER('Trades'!G127)),'Trades'!G127&lt;=0)),"Podaj dodatnią cenę lub pozostaw puste",IF(AND('Trades'!H127&lt;&gt;"",OR(NOT(ISNUMBER('Trades'!H127)),'Trades'!H127&lt;=0)),"Podaj dodatnią cenę lub pozostaw puste","")))))))))))))))))))))))))))))))))))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b.d.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b.d.",IF(OR(O127=0,COUNTIFS('Exits'!$B$9:$B$608,'Trades'!A127,'Exits'!$G$9:$G$608,-1)&gt;0),"b.d.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b.d.",IF(AND(O127&gt;0,SUMIFS('Exits'!$J$9:$J$608,'Exits'!$B$9:$B$608,'Trades'!A127)=O127),ROUND(SUMIFS('Exits'!$F$9:$F$608,'Exits'!$B$9:$B$608,'Trades'!A127),2),"b.d.")))</x:f>
      </x:c>
      <x:c r="G127" s="30" t="str">
        <x:f>IF(P127=0,"",IF(K127&lt;&gt;1,"b.d.",IF('Trades'!J127="NET",'Trades'!L127,ROUND(F127-'Trades'!M127-'Trades'!N127+'Trades'!O127,2))))</x:f>
      </x:c>
      <x:c r="H127" s="31" t="str">
        <x:f>IF(P127=0,"",IF(N127=1,G127/'Trades'!P127,"b.d."))</x:f>
      </x:c>
      <x:c r="I127" s="33" t="str">
        <x:f>IF(P127=0,"",IF(K127&lt;&gt;1,"Pozycja niezamknięta",IF(NOT(ISNUMBER('Trades'!P127)),"Brak lub błędne ryzyko: dodatnie, ≤ 1 000 000 000, do 2 miejsc po przecinku.",IF(OR('Trades'!P127&lt;=0,'Trades'!P127&gt;1000000000,ROUND('Trades'!P127,2)&lt;&gt;'Trades'!P127),"Brak lub błędne ryzyko: dodatnie, ≤ 1 000 000 000, do 2 miejsc po przecinku.",IF(AND('Trades'!Q127&lt;&gt;"PRICE",'Trades'!Q127&lt;&gt;"ALL_IN"),"Wybierz PRICE lub ALL_IN",IF('Trades'!Q127&lt;&gt;'Summary'!$K$4,"Wybrano inną podstawę","Zapisane"))))))</x:f>
      </x:c>
      <x:c r="J127" s="33" t="str">
        <x:f>IF(P127=0,"",IF('Summary'!$H$6="Sprawdź daty filtra","Sprawdź daty filtra",IF(L127=1,"Uwzględniona",IF(K127=1,"Poza okresem","Nieuwzględniona"))))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IF(OR(K127&lt;&gt;1,'Summary'!$H$6="Sprawdź daty filtra"),0,IF(AND(OR('Summary'!$B$6="",E127&gt;='Summary'!$B$6),OR('Summary'!$E$6="",E127&lt;'Summary'!$E$6+1)),1,0))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IF(K128=0,"",CHOOSE(K128,"Zamknięta","Otwarta","Niepełna / błędna","Nieobsługiwana"))</x:f>
      </x:c>
      <x:c r="C128" s="33" t="str">
        <x:f>IF(P128=0,"",IF('Trades'!I128="UNSUPPORTED","Dobieranie / odwrócenia nie są obsługiwane",IF('Trades'!A128="","Podaj ID transakcji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: tekst zaczynający się od A–Z, do 64 znaków; bez *, ?, ~, =, &lt; i &gt;. Przykład: T-001.",IF(COUNTIFS('Trades'!$A$9:$A$208,'Trades'!A128)&lt;&gt;1,"ID transakcji się powtarza",IF('Trades'!B128="","Podaj instrument",IF(AND('Trades'!C128&lt;&gt;"LONG",'Trades'!C128&lt;&gt;"SHORT"),"Wybierz LONG lub SHORT",IF(NOT(ISNUMBER('Trades'!D128)),"Podaj prawidłowy czas otwarcia",IF(OR('Trades'!D128&lt;1,'Trades'!D128&gt;2958465),"Podaj prawidłowy czas otwarcia",IF(NOT(ISNUMBER('Trades'!E128)),"Podaj dodatnią początkową ilość",IF(OR('Trades'!E128&lt;=0,'Trades'!E128&gt;1000000,ROUND('Trades'!E128,8)&lt;&gt;'Trades'!E128),"Podaj dodatnią początkową ilość",IF('Trades'!F128="","Podaj jednostkę ilości",IF(AND('Trades'!I128&lt;&gt;"OPEN",'Trades'!I128&lt;&gt;"CLOSED"),"Wybierz OPEN lub CLOSED",IF(AND('Trades'!J128&lt;&gt;"NET",'Trades'!J128&lt;&gt;"GROSS"),"Wybierz NET lub GROSS",IF(COUNTIFS('Exits'!$B$9:$B$608,'Trades'!A128,'Exits'!$G$9:$G$608,-1)&gt;0,"Sprawdź powiązane wyjścia",IF(D128&gt;'Trades'!E128,"Zamknięta ilość przekracza początkową",IF(AND('Trades'!I128="OPEN",D128='Trades'!E128),"OPEN jest sprzeczne z zerową pozostałą ilością",IF('Trades'!I128="OPEN","",IF(O128=0,"Dodaj wyjście w Exits",IF(D128&lt;&gt;'Trades'!E128,"CLOSED wymaga zamknięcia całej ilości",IF(AND('Trades'!J128="NET",NOT(ISNUMBER('Trades'!L128))),"Podaj uzgodnione netto całej pozycji",IF(AND('Trades'!J128="NET",'Trades'!K128&lt;&gt;"YES"),"Potwierdź netto całej pozycji",IF(IF('Trades'!J128="NET",IF('Trades'!M128="",FALSE,IF(NOT(ISNUMBER('Trades'!M128)),TRUE,OR('Trades'!M128&lt;0,'Trades'!M128&gt;1000000000,ROUND('Trades'!M128,2)&lt;&gt;'Trades'!M128))),FALSE),"Kwoty: do 2 miejsc po przecinku; wartość bezwzględna wpisu ≤ 1 000 000 000.",IF(IF('Trades'!J128="NET",IF('Trades'!N128="",FALSE,IF(NOT(ISNUMBER('Trades'!N128)),TRUE,OR('Trades'!N128&lt;0,'Trades'!N128&gt;1000000000,ROUND('Trades'!N128,2)&lt;&gt;'Trades'!N128))),FALSE),"Kwoty: do 2 miejsc po przecinku; wartość bezwzględna wpisu ≤ 1 000 000 000.",IF(IF('Trades'!J128="NET",IF('Trades'!O128="",FALSE,IF(NOT(ISNUMBER('Trades'!O128)),TRUE,OR(ABS('Trades'!O128)&gt;1000000000,ROUND('Trades'!O128,2)&lt;&gt;'Trades'!O128))),FALSE),"Kwoty: do 2 miejsc po przecinku; wartość bezwzględna wpisu ≤ 1 000 000 000.",IF(AND('Trades'!J128="GROSS",NOT(ISNUMBER('Trades'!M128))),"Podaj prowizję, także zero",IF(AND('Trades'!J128="GROSS",'Trades'!M128&lt;0),"Prowizja nie może być ujemna",IF(AND('Trades'!J128="GROSS",NOT(ISNUMBER('Trades'!N128))),"Podaj pozostałe opłaty, także zero",IF(AND('Trades'!J128="GROSS",'Trades'!N128&lt;0),"Opłaty nie mogą być ujemne",IF(AND('Trades'!J128="GROSS",NOT(ISNUMBER('Trades'!O128))),"Podaj finansowanie ze znakiem, także zero",IF(AND('Trades'!J128="GROSS",NOT(ISNUMBER(F128))),"Podaj P&amp;L brutto każdego wyjścia",IF(IF('Trades'!J128="NET",OR(ABS('Trades'!L128)&gt;1000000000,ROUND('Trades'!L128,2)&lt;&gt;'Trades'!L128),FALSE),"Kwoty: do 2 miejsc po przecinku; wartość bezwzględna wpisu ≤ 1 000 000 000.",IF(IF('Trades'!J128="GROSS",OR(ABS('Trades'!M128)&gt;1000000000,ABS('Trades'!N128)&gt;1000000000,ABS('Trades'!O128)&gt;1000000000,ROUND('Trades'!M128,2)&lt;&gt;'Trades'!M128,ROUND('Trades'!N128,2)&lt;&gt;'Trades'!N128,ROUND('Trades'!O128,2)&lt;&gt;'Trades'!O128),FALSE),"Kwoty: do 2 miejsc po przecinku; wartość bezwzględna wpisu ≤ 1 000 000 000.",IF(AND('Trades'!G128&lt;&gt;"",OR(NOT(ISNUMBER('Trades'!G128)),'Trades'!G128&lt;=0)),"Podaj dodatnią cenę lub pozostaw puste",IF(AND('Trades'!H128&lt;&gt;"",OR(NOT(ISNUMBER('Trades'!H128)),'Trades'!H128&lt;=0)),"Podaj dodatnią cenę lub pozostaw puste","")))))))))))))))))))))))))))))))))))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b.d.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b.d.",IF(OR(O128=0,COUNTIFS('Exits'!$B$9:$B$608,'Trades'!A128,'Exits'!$G$9:$G$608,-1)&gt;0),"b.d.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b.d.",IF(AND(O128&gt;0,SUMIFS('Exits'!$J$9:$J$608,'Exits'!$B$9:$B$608,'Trades'!A128)=O128),ROUND(SUMIFS('Exits'!$F$9:$F$608,'Exits'!$B$9:$B$608,'Trades'!A128),2),"b.d.")))</x:f>
      </x:c>
      <x:c r="G128" s="30" t="str">
        <x:f>IF(P128=0,"",IF(K128&lt;&gt;1,"b.d.",IF('Trades'!J128="NET",'Trades'!L128,ROUND(F128-'Trades'!M128-'Trades'!N128+'Trades'!O128,2))))</x:f>
      </x:c>
      <x:c r="H128" s="31" t="str">
        <x:f>IF(P128=0,"",IF(N128=1,G128/'Trades'!P128,"b.d."))</x:f>
      </x:c>
      <x:c r="I128" s="33" t="str">
        <x:f>IF(P128=0,"",IF(K128&lt;&gt;1,"Pozycja niezamknięta",IF(NOT(ISNUMBER('Trades'!P128)),"Brak lub błędne ryzyko: dodatnie, ≤ 1 000 000 000, do 2 miejsc po przecinku.",IF(OR('Trades'!P128&lt;=0,'Trades'!P128&gt;1000000000,ROUND('Trades'!P128,2)&lt;&gt;'Trades'!P128),"Brak lub błędne ryzyko: dodatnie, ≤ 1 000 000 000, do 2 miejsc po przecinku.",IF(AND('Trades'!Q128&lt;&gt;"PRICE",'Trades'!Q128&lt;&gt;"ALL_IN"),"Wybierz PRICE lub ALL_IN",IF('Trades'!Q128&lt;&gt;'Summary'!$K$4,"Wybrano inną podstawę","Zapisane"))))))</x:f>
      </x:c>
      <x:c r="J128" s="33" t="str">
        <x:f>IF(P128=0,"",IF('Summary'!$H$6="Sprawdź daty filtra","Sprawdź daty filtra",IF(L128=1,"Uwzględniona",IF(K128=1,"Poza okresem","Nieuwzględniona"))))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IF(OR(K128&lt;&gt;1,'Summary'!$H$6="Sprawdź daty filtra"),0,IF(AND(OR('Summary'!$B$6="",E128&gt;='Summary'!$B$6),OR('Summary'!$E$6="",E128&lt;'Summary'!$E$6+1)),1,0))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IF(K129=0,"",CHOOSE(K129,"Zamknięta","Otwarta","Niepełna / błędna","Nieobsługiwana"))</x:f>
      </x:c>
      <x:c r="C129" s="33" t="str">
        <x:f>IF(P129=0,"",IF('Trades'!I129="UNSUPPORTED","Dobieranie / odwrócenia nie są obsługiwane",IF('Trades'!A129="","Podaj ID transakcji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: tekst zaczynający się od A–Z, do 64 znaków; bez *, ?, ~, =, &lt; i &gt;. Przykład: T-001.",IF(COUNTIFS('Trades'!$A$9:$A$208,'Trades'!A129)&lt;&gt;1,"ID transakcji się powtarza",IF('Trades'!B129="","Podaj instrument",IF(AND('Trades'!C129&lt;&gt;"LONG",'Trades'!C129&lt;&gt;"SHORT"),"Wybierz LONG lub SHORT",IF(NOT(ISNUMBER('Trades'!D129)),"Podaj prawidłowy czas otwarcia",IF(OR('Trades'!D129&lt;1,'Trades'!D129&gt;2958465),"Podaj prawidłowy czas otwarcia",IF(NOT(ISNUMBER('Trades'!E129)),"Podaj dodatnią początkową ilość",IF(OR('Trades'!E129&lt;=0,'Trades'!E129&gt;1000000,ROUND('Trades'!E129,8)&lt;&gt;'Trades'!E129),"Podaj dodatnią początkową ilość",IF('Trades'!F129="","Podaj jednostkę ilości",IF(AND('Trades'!I129&lt;&gt;"OPEN",'Trades'!I129&lt;&gt;"CLOSED"),"Wybierz OPEN lub CLOSED",IF(AND('Trades'!J129&lt;&gt;"NET",'Trades'!J129&lt;&gt;"GROSS"),"Wybierz NET lub GROSS",IF(COUNTIFS('Exits'!$B$9:$B$608,'Trades'!A129,'Exits'!$G$9:$G$608,-1)&gt;0,"Sprawdź powiązane wyjścia",IF(D129&gt;'Trades'!E129,"Zamknięta ilość przekracza początkową",IF(AND('Trades'!I129="OPEN",D129='Trades'!E129),"OPEN jest sprzeczne z zerową pozostałą ilością",IF('Trades'!I129="OPEN","",IF(O129=0,"Dodaj wyjście w Exits",IF(D129&lt;&gt;'Trades'!E129,"CLOSED wymaga zamknięcia całej ilości",IF(AND('Trades'!J129="NET",NOT(ISNUMBER('Trades'!L129))),"Podaj uzgodnione netto całej pozycji",IF(AND('Trades'!J129="NET",'Trades'!K129&lt;&gt;"YES"),"Potwierdź netto całej pozycji",IF(IF('Trades'!J129="NET",IF('Trades'!M129="",FALSE,IF(NOT(ISNUMBER('Trades'!M129)),TRUE,OR('Trades'!M129&lt;0,'Trades'!M129&gt;1000000000,ROUND('Trades'!M129,2)&lt;&gt;'Trades'!M129))),FALSE),"Kwoty: do 2 miejsc po przecinku; wartość bezwzględna wpisu ≤ 1 000 000 000.",IF(IF('Trades'!J129="NET",IF('Trades'!N129="",FALSE,IF(NOT(ISNUMBER('Trades'!N129)),TRUE,OR('Trades'!N129&lt;0,'Trades'!N129&gt;1000000000,ROUND('Trades'!N129,2)&lt;&gt;'Trades'!N129))),FALSE),"Kwoty: do 2 miejsc po przecinku; wartość bezwzględna wpisu ≤ 1 000 000 000.",IF(IF('Trades'!J129="NET",IF('Trades'!O129="",FALSE,IF(NOT(ISNUMBER('Trades'!O129)),TRUE,OR(ABS('Trades'!O129)&gt;1000000000,ROUND('Trades'!O129,2)&lt;&gt;'Trades'!O129))),FALSE),"Kwoty: do 2 miejsc po przecinku; wartość bezwzględna wpisu ≤ 1 000 000 000.",IF(AND('Trades'!J129="GROSS",NOT(ISNUMBER('Trades'!M129))),"Podaj prowizję, także zero",IF(AND('Trades'!J129="GROSS",'Trades'!M129&lt;0),"Prowizja nie może być ujemna",IF(AND('Trades'!J129="GROSS",NOT(ISNUMBER('Trades'!N129))),"Podaj pozostałe opłaty, także zero",IF(AND('Trades'!J129="GROSS",'Trades'!N129&lt;0),"Opłaty nie mogą być ujemne",IF(AND('Trades'!J129="GROSS",NOT(ISNUMBER('Trades'!O129))),"Podaj finansowanie ze znakiem, także zero",IF(AND('Trades'!J129="GROSS",NOT(ISNUMBER(F129))),"Podaj P&amp;L brutto każdego wyjścia",IF(IF('Trades'!J129="NET",OR(ABS('Trades'!L129)&gt;1000000000,ROUND('Trades'!L129,2)&lt;&gt;'Trades'!L129),FALSE),"Kwoty: do 2 miejsc po przecinku; wartość bezwzględna wpisu ≤ 1 000 000 000.",IF(IF('Trades'!J129="GROSS",OR(ABS('Trades'!M129)&gt;1000000000,ABS('Trades'!N129)&gt;1000000000,ABS('Trades'!O129)&gt;1000000000,ROUND('Trades'!M129,2)&lt;&gt;'Trades'!M129,ROUND('Trades'!N129,2)&lt;&gt;'Trades'!N129,ROUND('Trades'!O129,2)&lt;&gt;'Trades'!O129),FALSE),"Kwoty: do 2 miejsc po przecinku; wartość bezwzględna wpisu ≤ 1 000 000 000.",IF(AND('Trades'!G129&lt;&gt;"",OR(NOT(ISNUMBER('Trades'!G129)),'Trades'!G129&lt;=0)),"Podaj dodatnią cenę lub pozostaw puste",IF(AND('Trades'!H129&lt;&gt;"",OR(NOT(ISNUMBER('Trades'!H129)),'Trades'!H129&lt;=0)),"Podaj dodatnią cenę lub pozostaw puste","")))))))))))))))))))))))))))))))))))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b.d.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b.d.",IF(OR(O129=0,COUNTIFS('Exits'!$B$9:$B$608,'Trades'!A129,'Exits'!$G$9:$G$608,-1)&gt;0),"b.d.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b.d.",IF(AND(O129&gt;0,SUMIFS('Exits'!$J$9:$J$608,'Exits'!$B$9:$B$608,'Trades'!A129)=O129),ROUND(SUMIFS('Exits'!$F$9:$F$608,'Exits'!$B$9:$B$608,'Trades'!A129),2),"b.d.")))</x:f>
      </x:c>
      <x:c r="G129" s="30" t="str">
        <x:f>IF(P129=0,"",IF(K129&lt;&gt;1,"b.d.",IF('Trades'!J129="NET",'Trades'!L129,ROUND(F129-'Trades'!M129-'Trades'!N129+'Trades'!O129,2))))</x:f>
      </x:c>
      <x:c r="H129" s="31" t="str">
        <x:f>IF(P129=0,"",IF(N129=1,G129/'Trades'!P129,"b.d."))</x:f>
      </x:c>
      <x:c r="I129" s="33" t="str">
        <x:f>IF(P129=0,"",IF(K129&lt;&gt;1,"Pozycja niezamknięta",IF(NOT(ISNUMBER('Trades'!P129)),"Brak lub błędne ryzyko: dodatnie, ≤ 1 000 000 000, do 2 miejsc po przecinku.",IF(OR('Trades'!P129&lt;=0,'Trades'!P129&gt;1000000000,ROUND('Trades'!P129,2)&lt;&gt;'Trades'!P129),"Brak lub błędne ryzyko: dodatnie, ≤ 1 000 000 000, do 2 miejsc po przecinku.",IF(AND('Trades'!Q129&lt;&gt;"PRICE",'Trades'!Q129&lt;&gt;"ALL_IN"),"Wybierz PRICE lub ALL_IN",IF('Trades'!Q129&lt;&gt;'Summary'!$K$4,"Wybrano inną podstawę","Zapisane"))))))</x:f>
      </x:c>
      <x:c r="J129" s="33" t="str">
        <x:f>IF(P129=0,"",IF('Summary'!$H$6="Sprawdź daty filtra","Sprawdź daty filtra",IF(L129=1,"Uwzględniona",IF(K129=1,"Poza okresem","Nieuwzględniona"))))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IF(OR(K129&lt;&gt;1,'Summary'!$H$6="Sprawdź daty filtra"),0,IF(AND(OR('Summary'!$B$6="",E129&gt;='Summary'!$B$6),OR('Summary'!$E$6="",E129&lt;'Summary'!$E$6+1)),1,0))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IF(K130=0,"",CHOOSE(K130,"Zamknięta","Otwarta","Niepełna / błędna","Nieobsługiwana"))</x:f>
      </x:c>
      <x:c r="C130" s="33" t="str">
        <x:f>IF(P130=0,"",IF('Trades'!I130="UNSUPPORTED","Dobieranie / odwrócenia nie są obsługiwane",IF('Trades'!A130="","Podaj ID transakcji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: tekst zaczynający się od A–Z, do 64 znaków; bez *, ?, ~, =, &lt; i &gt;. Przykład: T-001.",IF(COUNTIFS('Trades'!$A$9:$A$208,'Trades'!A130)&lt;&gt;1,"ID transakcji się powtarza",IF('Trades'!B130="","Podaj instrument",IF(AND('Trades'!C130&lt;&gt;"LONG",'Trades'!C130&lt;&gt;"SHORT"),"Wybierz LONG lub SHORT",IF(NOT(ISNUMBER('Trades'!D130)),"Podaj prawidłowy czas otwarcia",IF(OR('Trades'!D130&lt;1,'Trades'!D130&gt;2958465),"Podaj prawidłowy czas otwarcia",IF(NOT(ISNUMBER('Trades'!E130)),"Podaj dodatnią początkową ilość",IF(OR('Trades'!E130&lt;=0,'Trades'!E130&gt;1000000,ROUND('Trades'!E130,8)&lt;&gt;'Trades'!E130),"Podaj dodatnią początkową ilość",IF('Trades'!F130="","Podaj jednostkę ilości",IF(AND('Trades'!I130&lt;&gt;"OPEN",'Trades'!I130&lt;&gt;"CLOSED"),"Wybierz OPEN lub CLOSED",IF(AND('Trades'!J130&lt;&gt;"NET",'Trades'!J130&lt;&gt;"GROSS"),"Wybierz NET lub GROSS",IF(COUNTIFS('Exits'!$B$9:$B$608,'Trades'!A130,'Exits'!$G$9:$G$608,-1)&gt;0,"Sprawdź powiązane wyjścia",IF(D130&gt;'Trades'!E130,"Zamknięta ilość przekracza początkową",IF(AND('Trades'!I130="OPEN",D130='Trades'!E130),"OPEN jest sprzeczne z zerową pozostałą ilością",IF('Trades'!I130="OPEN","",IF(O130=0,"Dodaj wyjście w Exits",IF(D130&lt;&gt;'Trades'!E130,"CLOSED wymaga zamknięcia całej ilości",IF(AND('Trades'!J130="NET",NOT(ISNUMBER('Trades'!L130))),"Podaj uzgodnione netto całej pozycji",IF(AND('Trades'!J130="NET",'Trades'!K130&lt;&gt;"YES"),"Potwierdź netto całej pozycji",IF(IF('Trades'!J130="NET",IF('Trades'!M130="",FALSE,IF(NOT(ISNUMBER('Trades'!M130)),TRUE,OR('Trades'!M130&lt;0,'Trades'!M130&gt;1000000000,ROUND('Trades'!M130,2)&lt;&gt;'Trades'!M130))),FALSE),"Kwoty: do 2 miejsc po przecinku; wartość bezwzględna wpisu ≤ 1 000 000 000.",IF(IF('Trades'!J130="NET",IF('Trades'!N130="",FALSE,IF(NOT(ISNUMBER('Trades'!N130)),TRUE,OR('Trades'!N130&lt;0,'Trades'!N130&gt;1000000000,ROUND('Trades'!N130,2)&lt;&gt;'Trades'!N130))),FALSE),"Kwoty: do 2 miejsc po przecinku; wartość bezwzględna wpisu ≤ 1 000 000 000.",IF(IF('Trades'!J130="NET",IF('Trades'!O130="",FALSE,IF(NOT(ISNUMBER('Trades'!O130)),TRUE,OR(ABS('Trades'!O130)&gt;1000000000,ROUND('Trades'!O130,2)&lt;&gt;'Trades'!O130))),FALSE),"Kwoty: do 2 miejsc po przecinku; wartość bezwzględna wpisu ≤ 1 000 000 000.",IF(AND('Trades'!J130="GROSS",NOT(ISNUMBER('Trades'!M130))),"Podaj prowizję, także zero",IF(AND('Trades'!J130="GROSS",'Trades'!M130&lt;0),"Prowizja nie może być ujemna",IF(AND('Trades'!J130="GROSS",NOT(ISNUMBER('Trades'!N130))),"Podaj pozostałe opłaty, także zero",IF(AND('Trades'!J130="GROSS",'Trades'!N130&lt;0),"Opłaty nie mogą być ujemne",IF(AND('Trades'!J130="GROSS",NOT(ISNUMBER('Trades'!O130))),"Podaj finansowanie ze znakiem, także zero",IF(AND('Trades'!J130="GROSS",NOT(ISNUMBER(F130))),"Podaj P&amp;L brutto każdego wyjścia",IF(IF('Trades'!J130="NET",OR(ABS('Trades'!L130)&gt;1000000000,ROUND('Trades'!L130,2)&lt;&gt;'Trades'!L130),FALSE),"Kwoty: do 2 miejsc po przecinku; wartość bezwzględna wpisu ≤ 1 000 000 000.",IF(IF('Trades'!J130="GROSS",OR(ABS('Trades'!M130)&gt;1000000000,ABS('Trades'!N130)&gt;1000000000,ABS('Trades'!O130)&gt;1000000000,ROUND('Trades'!M130,2)&lt;&gt;'Trades'!M130,ROUND('Trades'!N130,2)&lt;&gt;'Trades'!N130,ROUND('Trades'!O130,2)&lt;&gt;'Trades'!O130),FALSE),"Kwoty: do 2 miejsc po przecinku; wartość bezwzględna wpisu ≤ 1 000 000 000.",IF(AND('Trades'!G130&lt;&gt;"",OR(NOT(ISNUMBER('Trades'!G130)),'Trades'!G130&lt;=0)),"Podaj dodatnią cenę lub pozostaw puste",IF(AND('Trades'!H130&lt;&gt;"",OR(NOT(ISNUMBER('Trades'!H130)),'Trades'!H130&lt;=0)),"Podaj dodatnią cenę lub pozostaw puste","")))))))))))))))))))))))))))))))))))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b.d.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b.d.",IF(OR(O130=0,COUNTIFS('Exits'!$B$9:$B$608,'Trades'!A130,'Exits'!$G$9:$G$608,-1)&gt;0),"b.d.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b.d.",IF(AND(O130&gt;0,SUMIFS('Exits'!$J$9:$J$608,'Exits'!$B$9:$B$608,'Trades'!A130)=O130),ROUND(SUMIFS('Exits'!$F$9:$F$608,'Exits'!$B$9:$B$608,'Trades'!A130),2),"b.d.")))</x:f>
      </x:c>
      <x:c r="G130" s="30" t="str">
        <x:f>IF(P130=0,"",IF(K130&lt;&gt;1,"b.d.",IF('Trades'!J130="NET",'Trades'!L130,ROUND(F130-'Trades'!M130-'Trades'!N130+'Trades'!O130,2))))</x:f>
      </x:c>
      <x:c r="H130" s="31" t="str">
        <x:f>IF(P130=0,"",IF(N130=1,G130/'Trades'!P130,"b.d."))</x:f>
      </x:c>
      <x:c r="I130" s="33" t="str">
        <x:f>IF(P130=0,"",IF(K130&lt;&gt;1,"Pozycja niezamknięta",IF(NOT(ISNUMBER('Trades'!P130)),"Brak lub błędne ryzyko: dodatnie, ≤ 1 000 000 000, do 2 miejsc po przecinku.",IF(OR('Trades'!P130&lt;=0,'Trades'!P130&gt;1000000000,ROUND('Trades'!P130,2)&lt;&gt;'Trades'!P130),"Brak lub błędne ryzyko: dodatnie, ≤ 1 000 000 000, do 2 miejsc po przecinku.",IF(AND('Trades'!Q130&lt;&gt;"PRICE",'Trades'!Q130&lt;&gt;"ALL_IN"),"Wybierz PRICE lub ALL_IN",IF('Trades'!Q130&lt;&gt;'Summary'!$K$4,"Wybrano inną podstawę","Zapisane"))))))</x:f>
      </x:c>
      <x:c r="J130" s="33" t="str">
        <x:f>IF(P130=0,"",IF('Summary'!$H$6="Sprawdź daty filtra","Sprawdź daty filtra",IF(L130=1,"Uwzględniona",IF(K130=1,"Poza okresem","Nieuwzględniona"))))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IF(OR(K130&lt;&gt;1,'Summary'!$H$6="Sprawdź daty filtra"),0,IF(AND(OR('Summary'!$B$6="",E130&gt;='Summary'!$B$6),OR('Summary'!$E$6="",E130&lt;'Summary'!$E$6+1)),1,0))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IF(K131=0,"",CHOOSE(K131,"Zamknięta","Otwarta","Niepełna / błędna","Nieobsługiwana"))</x:f>
      </x:c>
      <x:c r="C131" s="33" t="str">
        <x:f>IF(P131=0,"",IF('Trades'!I131="UNSUPPORTED","Dobieranie / odwrócenia nie są obsługiwane",IF('Trades'!A131="","Podaj ID transakcji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: tekst zaczynający się od A–Z, do 64 znaków; bez *, ?, ~, =, &lt; i &gt;. Przykład: T-001.",IF(COUNTIFS('Trades'!$A$9:$A$208,'Trades'!A131)&lt;&gt;1,"ID transakcji się powtarza",IF('Trades'!B131="","Podaj instrument",IF(AND('Trades'!C131&lt;&gt;"LONG",'Trades'!C131&lt;&gt;"SHORT"),"Wybierz LONG lub SHORT",IF(NOT(ISNUMBER('Trades'!D131)),"Podaj prawidłowy czas otwarcia",IF(OR('Trades'!D131&lt;1,'Trades'!D131&gt;2958465),"Podaj prawidłowy czas otwarcia",IF(NOT(ISNUMBER('Trades'!E131)),"Podaj dodatnią początkową ilość",IF(OR('Trades'!E131&lt;=0,'Trades'!E131&gt;1000000,ROUND('Trades'!E131,8)&lt;&gt;'Trades'!E131),"Podaj dodatnią początkową ilość",IF('Trades'!F131="","Podaj jednostkę ilości",IF(AND('Trades'!I131&lt;&gt;"OPEN",'Trades'!I131&lt;&gt;"CLOSED"),"Wybierz OPEN lub CLOSED",IF(AND('Trades'!J131&lt;&gt;"NET",'Trades'!J131&lt;&gt;"GROSS"),"Wybierz NET lub GROSS",IF(COUNTIFS('Exits'!$B$9:$B$608,'Trades'!A131,'Exits'!$G$9:$G$608,-1)&gt;0,"Sprawdź powiązane wyjścia",IF(D131&gt;'Trades'!E131,"Zamknięta ilość przekracza początkową",IF(AND('Trades'!I131="OPEN",D131='Trades'!E131),"OPEN jest sprzeczne z zerową pozostałą ilością",IF('Trades'!I131="OPEN","",IF(O131=0,"Dodaj wyjście w Exits",IF(D131&lt;&gt;'Trades'!E131,"CLOSED wymaga zamknięcia całej ilości",IF(AND('Trades'!J131="NET",NOT(ISNUMBER('Trades'!L131))),"Podaj uzgodnione netto całej pozycji",IF(AND('Trades'!J131="NET",'Trades'!K131&lt;&gt;"YES"),"Potwierdź netto całej pozycji",IF(IF('Trades'!J131="NET",IF('Trades'!M131="",FALSE,IF(NOT(ISNUMBER('Trades'!M131)),TRUE,OR('Trades'!M131&lt;0,'Trades'!M131&gt;1000000000,ROUND('Trades'!M131,2)&lt;&gt;'Trades'!M131))),FALSE),"Kwoty: do 2 miejsc po przecinku; wartość bezwzględna wpisu ≤ 1 000 000 000.",IF(IF('Trades'!J131="NET",IF('Trades'!N131="",FALSE,IF(NOT(ISNUMBER('Trades'!N131)),TRUE,OR('Trades'!N131&lt;0,'Trades'!N131&gt;1000000000,ROUND('Trades'!N131,2)&lt;&gt;'Trades'!N131))),FALSE),"Kwoty: do 2 miejsc po przecinku; wartość bezwzględna wpisu ≤ 1 000 000 000.",IF(IF('Trades'!J131="NET",IF('Trades'!O131="",FALSE,IF(NOT(ISNUMBER('Trades'!O131)),TRUE,OR(ABS('Trades'!O131)&gt;1000000000,ROUND('Trades'!O131,2)&lt;&gt;'Trades'!O131))),FALSE),"Kwoty: do 2 miejsc po przecinku; wartość bezwzględna wpisu ≤ 1 000 000 000.",IF(AND('Trades'!J131="GROSS",NOT(ISNUMBER('Trades'!M131))),"Podaj prowizję, także zero",IF(AND('Trades'!J131="GROSS",'Trades'!M131&lt;0),"Prowizja nie może być ujemna",IF(AND('Trades'!J131="GROSS",NOT(ISNUMBER('Trades'!N131))),"Podaj pozostałe opłaty, także zero",IF(AND('Trades'!J131="GROSS",'Trades'!N131&lt;0),"Opłaty nie mogą być ujemne",IF(AND('Trades'!J131="GROSS",NOT(ISNUMBER('Trades'!O131))),"Podaj finansowanie ze znakiem, także zero",IF(AND('Trades'!J131="GROSS",NOT(ISNUMBER(F131))),"Podaj P&amp;L brutto każdego wyjścia",IF(IF('Trades'!J131="NET",OR(ABS('Trades'!L131)&gt;1000000000,ROUND('Trades'!L131,2)&lt;&gt;'Trades'!L131),FALSE),"Kwoty: do 2 miejsc po przecinku; wartość bezwzględna wpisu ≤ 1 000 000 000.",IF(IF('Trades'!J131="GROSS",OR(ABS('Trades'!M131)&gt;1000000000,ABS('Trades'!N131)&gt;1000000000,ABS('Trades'!O131)&gt;1000000000,ROUND('Trades'!M131,2)&lt;&gt;'Trades'!M131,ROUND('Trades'!N131,2)&lt;&gt;'Trades'!N131,ROUND('Trades'!O131,2)&lt;&gt;'Trades'!O131),FALSE),"Kwoty: do 2 miejsc po przecinku; wartość bezwzględna wpisu ≤ 1 000 000 000.",IF(AND('Trades'!G131&lt;&gt;"",OR(NOT(ISNUMBER('Trades'!G131)),'Trades'!G131&lt;=0)),"Podaj dodatnią cenę lub pozostaw puste",IF(AND('Trades'!H131&lt;&gt;"",OR(NOT(ISNUMBER('Trades'!H131)),'Trades'!H131&lt;=0)),"Podaj dodatnią cenę lub pozostaw puste","")))))))))))))))))))))))))))))))))))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b.d.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b.d.",IF(OR(O131=0,COUNTIFS('Exits'!$B$9:$B$608,'Trades'!A131,'Exits'!$G$9:$G$608,-1)&gt;0),"b.d.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b.d.",IF(AND(O131&gt;0,SUMIFS('Exits'!$J$9:$J$608,'Exits'!$B$9:$B$608,'Trades'!A131)=O131),ROUND(SUMIFS('Exits'!$F$9:$F$608,'Exits'!$B$9:$B$608,'Trades'!A131),2),"b.d.")))</x:f>
      </x:c>
      <x:c r="G131" s="30" t="str">
        <x:f>IF(P131=0,"",IF(K131&lt;&gt;1,"b.d.",IF('Trades'!J131="NET",'Trades'!L131,ROUND(F131-'Trades'!M131-'Trades'!N131+'Trades'!O131,2))))</x:f>
      </x:c>
      <x:c r="H131" s="31" t="str">
        <x:f>IF(P131=0,"",IF(N131=1,G131/'Trades'!P131,"b.d."))</x:f>
      </x:c>
      <x:c r="I131" s="33" t="str">
        <x:f>IF(P131=0,"",IF(K131&lt;&gt;1,"Pozycja niezamknięta",IF(NOT(ISNUMBER('Trades'!P131)),"Brak lub błędne ryzyko: dodatnie, ≤ 1 000 000 000, do 2 miejsc po przecinku.",IF(OR('Trades'!P131&lt;=0,'Trades'!P131&gt;1000000000,ROUND('Trades'!P131,2)&lt;&gt;'Trades'!P131),"Brak lub błędne ryzyko: dodatnie, ≤ 1 000 000 000, do 2 miejsc po przecinku.",IF(AND('Trades'!Q131&lt;&gt;"PRICE",'Trades'!Q131&lt;&gt;"ALL_IN"),"Wybierz PRICE lub ALL_IN",IF('Trades'!Q131&lt;&gt;'Summary'!$K$4,"Wybrano inną podstawę","Zapisane"))))))</x:f>
      </x:c>
      <x:c r="J131" s="33" t="str">
        <x:f>IF(P131=0,"",IF('Summary'!$H$6="Sprawdź daty filtra","Sprawdź daty filtra",IF(L131=1,"Uwzględniona",IF(K131=1,"Poza okresem","Nieuwzględniona"))))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IF(OR(K131&lt;&gt;1,'Summary'!$H$6="Sprawdź daty filtra"),0,IF(AND(OR('Summary'!$B$6="",E131&gt;='Summary'!$B$6),OR('Summary'!$E$6="",E131&lt;'Summary'!$E$6+1)),1,0))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IF(K132=0,"",CHOOSE(K132,"Zamknięta","Otwarta","Niepełna / błędna","Nieobsługiwana"))</x:f>
      </x:c>
      <x:c r="C132" s="33" t="str">
        <x:f>IF(P132=0,"",IF('Trades'!I132="UNSUPPORTED","Dobieranie / odwrócenia nie są obsługiwane",IF('Trades'!A132="","Podaj ID transakcji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: tekst zaczynający się od A–Z, do 64 znaków; bez *, ?, ~, =, &lt; i &gt;. Przykład: T-001.",IF(COUNTIFS('Trades'!$A$9:$A$208,'Trades'!A132)&lt;&gt;1,"ID transakcji się powtarza",IF('Trades'!B132="","Podaj instrument",IF(AND('Trades'!C132&lt;&gt;"LONG",'Trades'!C132&lt;&gt;"SHORT"),"Wybierz LONG lub SHORT",IF(NOT(ISNUMBER('Trades'!D132)),"Podaj prawidłowy czas otwarcia",IF(OR('Trades'!D132&lt;1,'Trades'!D132&gt;2958465),"Podaj prawidłowy czas otwarcia",IF(NOT(ISNUMBER('Trades'!E132)),"Podaj dodatnią początkową ilość",IF(OR('Trades'!E132&lt;=0,'Trades'!E132&gt;1000000,ROUND('Trades'!E132,8)&lt;&gt;'Trades'!E132),"Podaj dodatnią początkową ilość",IF('Trades'!F132="","Podaj jednostkę ilości",IF(AND('Trades'!I132&lt;&gt;"OPEN",'Trades'!I132&lt;&gt;"CLOSED"),"Wybierz OPEN lub CLOSED",IF(AND('Trades'!J132&lt;&gt;"NET",'Trades'!J132&lt;&gt;"GROSS"),"Wybierz NET lub GROSS",IF(COUNTIFS('Exits'!$B$9:$B$608,'Trades'!A132,'Exits'!$G$9:$G$608,-1)&gt;0,"Sprawdź powiązane wyjścia",IF(D132&gt;'Trades'!E132,"Zamknięta ilość przekracza początkową",IF(AND('Trades'!I132="OPEN",D132='Trades'!E132),"OPEN jest sprzeczne z zerową pozostałą ilością",IF('Trades'!I132="OPEN","",IF(O132=0,"Dodaj wyjście w Exits",IF(D132&lt;&gt;'Trades'!E132,"CLOSED wymaga zamknięcia całej ilości",IF(AND('Trades'!J132="NET",NOT(ISNUMBER('Trades'!L132))),"Podaj uzgodnione netto całej pozycji",IF(AND('Trades'!J132="NET",'Trades'!K132&lt;&gt;"YES"),"Potwierdź netto całej pozycji",IF(IF('Trades'!J132="NET",IF('Trades'!M132="",FALSE,IF(NOT(ISNUMBER('Trades'!M132)),TRUE,OR('Trades'!M132&lt;0,'Trades'!M132&gt;1000000000,ROUND('Trades'!M132,2)&lt;&gt;'Trades'!M132))),FALSE),"Kwoty: do 2 miejsc po przecinku; wartość bezwzględna wpisu ≤ 1 000 000 000.",IF(IF('Trades'!J132="NET",IF('Trades'!N132="",FALSE,IF(NOT(ISNUMBER('Trades'!N132)),TRUE,OR('Trades'!N132&lt;0,'Trades'!N132&gt;1000000000,ROUND('Trades'!N132,2)&lt;&gt;'Trades'!N132))),FALSE),"Kwoty: do 2 miejsc po przecinku; wartość bezwzględna wpisu ≤ 1 000 000 000.",IF(IF('Trades'!J132="NET",IF('Trades'!O132="",FALSE,IF(NOT(ISNUMBER('Trades'!O132)),TRUE,OR(ABS('Trades'!O132)&gt;1000000000,ROUND('Trades'!O132,2)&lt;&gt;'Trades'!O132))),FALSE),"Kwoty: do 2 miejsc po przecinku; wartość bezwzględna wpisu ≤ 1 000 000 000.",IF(AND('Trades'!J132="GROSS",NOT(ISNUMBER('Trades'!M132))),"Podaj prowizję, także zero",IF(AND('Trades'!J132="GROSS",'Trades'!M132&lt;0),"Prowizja nie może być ujemna",IF(AND('Trades'!J132="GROSS",NOT(ISNUMBER('Trades'!N132))),"Podaj pozostałe opłaty, także zero",IF(AND('Trades'!J132="GROSS",'Trades'!N132&lt;0),"Opłaty nie mogą być ujemne",IF(AND('Trades'!J132="GROSS",NOT(ISNUMBER('Trades'!O132))),"Podaj finansowanie ze znakiem, także zero",IF(AND('Trades'!J132="GROSS",NOT(ISNUMBER(F132))),"Podaj P&amp;L brutto każdego wyjścia",IF(IF('Trades'!J132="NET",OR(ABS('Trades'!L132)&gt;1000000000,ROUND('Trades'!L132,2)&lt;&gt;'Trades'!L132),FALSE),"Kwoty: do 2 miejsc po przecinku; wartość bezwzględna wpisu ≤ 1 000 000 000.",IF(IF('Trades'!J132="GROSS",OR(ABS('Trades'!M132)&gt;1000000000,ABS('Trades'!N132)&gt;1000000000,ABS('Trades'!O132)&gt;1000000000,ROUND('Trades'!M132,2)&lt;&gt;'Trades'!M132,ROUND('Trades'!N132,2)&lt;&gt;'Trades'!N132,ROUND('Trades'!O132,2)&lt;&gt;'Trades'!O132),FALSE),"Kwoty: do 2 miejsc po przecinku; wartość bezwzględna wpisu ≤ 1 000 000 000.",IF(AND('Trades'!G132&lt;&gt;"",OR(NOT(ISNUMBER('Trades'!G132)),'Trades'!G132&lt;=0)),"Podaj dodatnią cenę lub pozostaw puste",IF(AND('Trades'!H132&lt;&gt;"",OR(NOT(ISNUMBER('Trades'!H132)),'Trades'!H132&lt;=0)),"Podaj dodatnią cenę lub pozostaw puste","")))))))))))))))))))))))))))))))))))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b.d.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b.d.",IF(OR(O132=0,COUNTIFS('Exits'!$B$9:$B$608,'Trades'!A132,'Exits'!$G$9:$G$608,-1)&gt;0),"b.d.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b.d.",IF(AND(O132&gt;0,SUMIFS('Exits'!$J$9:$J$608,'Exits'!$B$9:$B$608,'Trades'!A132)=O132),ROUND(SUMIFS('Exits'!$F$9:$F$608,'Exits'!$B$9:$B$608,'Trades'!A132),2),"b.d.")))</x:f>
      </x:c>
      <x:c r="G132" s="30" t="str">
        <x:f>IF(P132=0,"",IF(K132&lt;&gt;1,"b.d.",IF('Trades'!J132="NET",'Trades'!L132,ROUND(F132-'Trades'!M132-'Trades'!N132+'Trades'!O132,2))))</x:f>
      </x:c>
      <x:c r="H132" s="31" t="str">
        <x:f>IF(P132=0,"",IF(N132=1,G132/'Trades'!P132,"b.d."))</x:f>
      </x:c>
      <x:c r="I132" s="33" t="str">
        <x:f>IF(P132=0,"",IF(K132&lt;&gt;1,"Pozycja niezamknięta",IF(NOT(ISNUMBER('Trades'!P132)),"Brak lub błędne ryzyko: dodatnie, ≤ 1 000 000 000, do 2 miejsc po przecinku.",IF(OR('Trades'!P132&lt;=0,'Trades'!P132&gt;1000000000,ROUND('Trades'!P132,2)&lt;&gt;'Trades'!P132),"Brak lub błędne ryzyko: dodatnie, ≤ 1 000 000 000, do 2 miejsc po przecinku.",IF(AND('Trades'!Q132&lt;&gt;"PRICE",'Trades'!Q132&lt;&gt;"ALL_IN"),"Wybierz PRICE lub ALL_IN",IF('Trades'!Q132&lt;&gt;'Summary'!$K$4,"Wybrano inną podstawę","Zapisane"))))))</x:f>
      </x:c>
      <x:c r="J132" s="33" t="str">
        <x:f>IF(P132=0,"",IF('Summary'!$H$6="Sprawdź daty filtra","Sprawdź daty filtra",IF(L132=1,"Uwzględniona",IF(K132=1,"Poza okresem","Nieuwzględniona"))))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IF(OR(K132&lt;&gt;1,'Summary'!$H$6="Sprawdź daty filtra"),0,IF(AND(OR('Summary'!$B$6="",E132&gt;='Summary'!$B$6),OR('Summary'!$E$6="",E132&lt;'Summary'!$E$6+1)),1,0))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IF(K133=0,"",CHOOSE(K133,"Zamknięta","Otwarta","Niepełna / błędna","Nieobsługiwana"))</x:f>
      </x:c>
      <x:c r="C133" s="33" t="str">
        <x:f>IF(P133=0,"",IF('Trades'!I133="UNSUPPORTED","Dobieranie / odwrócenia nie są obsługiwane",IF('Trades'!A133="","Podaj ID transakcji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: tekst zaczynający się od A–Z, do 64 znaków; bez *, ?, ~, =, &lt; i &gt;. Przykład: T-001.",IF(COUNTIFS('Trades'!$A$9:$A$208,'Trades'!A133)&lt;&gt;1,"ID transakcji się powtarza",IF('Trades'!B133="","Podaj instrument",IF(AND('Trades'!C133&lt;&gt;"LONG",'Trades'!C133&lt;&gt;"SHORT"),"Wybierz LONG lub SHORT",IF(NOT(ISNUMBER('Trades'!D133)),"Podaj prawidłowy czas otwarcia",IF(OR('Trades'!D133&lt;1,'Trades'!D133&gt;2958465),"Podaj prawidłowy czas otwarcia",IF(NOT(ISNUMBER('Trades'!E133)),"Podaj dodatnią początkową ilość",IF(OR('Trades'!E133&lt;=0,'Trades'!E133&gt;1000000,ROUND('Trades'!E133,8)&lt;&gt;'Trades'!E133),"Podaj dodatnią początkową ilość",IF('Trades'!F133="","Podaj jednostkę ilości",IF(AND('Trades'!I133&lt;&gt;"OPEN",'Trades'!I133&lt;&gt;"CLOSED"),"Wybierz OPEN lub CLOSED",IF(AND('Trades'!J133&lt;&gt;"NET",'Trades'!J133&lt;&gt;"GROSS"),"Wybierz NET lub GROSS",IF(COUNTIFS('Exits'!$B$9:$B$608,'Trades'!A133,'Exits'!$G$9:$G$608,-1)&gt;0,"Sprawdź powiązane wyjścia",IF(D133&gt;'Trades'!E133,"Zamknięta ilość przekracza początkową",IF(AND('Trades'!I133="OPEN",D133='Trades'!E133),"OPEN jest sprzeczne z zerową pozostałą ilością",IF('Trades'!I133="OPEN","",IF(O133=0,"Dodaj wyjście w Exits",IF(D133&lt;&gt;'Trades'!E133,"CLOSED wymaga zamknięcia całej ilości",IF(AND('Trades'!J133="NET",NOT(ISNUMBER('Trades'!L133))),"Podaj uzgodnione netto całej pozycji",IF(AND('Trades'!J133="NET",'Trades'!K133&lt;&gt;"YES"),"Potwierdź netto całej pozycji",IF(IF('Trades'!J133="NET",IF('Trades'!M133="",FALSE,IF(NOT(ISNUMBER('Trades'!M133)),TRUE,OR('Trades'!M133&lt;0,'Trades'!M133&gt;1000000000,ROUND('Trades'!M133,2)&lt;&gt;'Trades'!M133))),FALSE),"Kwoty: do 2 miejsc po przecinku; wartość bezwzględna wpisu ≤ 1 000 000 000.",IF(IF('Trades'!J133="NET",IF('Trades'!N133="",FALSE,IF(NOT(ISNUMBER('Trades'!N133)),TRUE,OR('Trades'!N133&lt;0,'Trades'!N133&gt;1000000000,ROUND('Trades'!N133,2)&lt;&gt;'Trades'!N133))),FALSE),"Kwoty: do 2 miejsc po przecinku; wartość bezwzględna wpisu ≤ 1 000 000 000.",IF(IF('Trades'!J133="NET",IF('Trades'!O133="",FALSE,IF(NOT(ISNUMBER('Trades'!O133)),TRUE,OR(ABS('Trades'!O133)&gt;1000000000,ROUND('Trades'!O133,2)&lt;&gt;'Trades'!O133))),FALSE),"Kwoty: do 2 miejsc po przecinku; wartość bezwzględna wpisu ≤ 1 000 000 000.",IF(AND('Trades'!J133="GROSS",NOT(ISNUMBER('Trades'!M133))),"Podaj prowizję, także zero",IF(AND('Trades'!J133="GROSS",'Trades'!M133&lt;0),"Prowizja nie może być ujemna",IF(AND('Trades'!J133="GROSS",NOT(ISNUMBER('Trades'!N133))),"Podaj pozostałe opłaty, także zero",IF(AND('Trades'!J133="GROSS",'Trades'!N133&lt;0),"Opłaty nie mogą być ujemne",IF(AND('Trades'!J133="GROSS",NOT(ISNUMBER('Trades'!O133))),"Podaj finansowanie ze znakiem, także zero",IF(AND('Trades'!J133="GROSS",NOT(ISNUMBER(F133))),"Podaj P&amp;L brutto każdego wyjścia",IF(IF('Trades'!J133="NET",OR(ABS('Trades'!L133)&gt;1000000000,ROUND('Trades'!L133,2)&lt;&gt;'Trades'!L133),FALSE),"Kwoty: do 2 miejsc po przecinku; wartość bezwzględna wpisu ≤ 1 000 000 000.",IF(IF('Trades'!J133="GROSS",OR(ABS('Trades'!M133)&gt;1000000000,ABS('Trades'!N133)&gt;1000000000,ABS('Trades'!O133)&gt;1000000000,ROUND('Trades'!M133,2)&lt;&gt;'Trades'!M133,ROUND('Trades'!N133,2)&lt;&gt;'Trades'!N133,ROUND('Trades'!O133,2)&lt;&gt;'Trades'!O133),FALSE),"Kwoty: do 2 miejsc po przecinku; wartość bezwzględna wpisu ≤ 1 000 000 000.",IF(AND('Trades'!G133&lt;&gt;"",OR(NOT(ISNUMBER('Trades'!G133)),'Trades'!G133&lt;=0)),"Podaj dodatnią cenę lub pozostaw puste",IF(AND('Trades'!H133&lt;&gt;"",OR(NOT(ISNUMBER('Trades'!H133)),'Trades'!H133&lt;=0)),"Podaj dodatnią cenę lub pozostaw puste","")))))))))))))))))))))))))))))))))))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b.d.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b.d.",IF(OR(O133=0,COUNTIFS('Exits'!$B$9:$B$608,'Trades'!A133,'Exits'!$G$9:$G$608,-1)&gt;0),"b.d.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b.d.",IF(AND(O133&gt;0,SUMIFS('Exits'!$J$9:$J$608,'Exits'!$B$9:$B$608,'Trades'!A133)=O133),ROUND(SUMIFS('Exits'!$F$9:$F$608,'Exits'!$B$9:$B$608,'Trades'!A133),2),"b.d.")))</x:f>
      </x:c>
      <x:c r="G133" s="30" t="str">
        <x:f>IF(P133=0,"",IF(K133&lt;&gt;1,"b.d.",IF('Trades'!J133="NET",'Trades'!L133,ROUND(F133-'Trades'!M133-'Trades'!N133+'Trades'!O133,2))))</x:f>
      </x:c>
      <x:c r="H133" s="31" t="str">
        <x:f>IF(P133=0,"",IF(N133=1,G133/'Trades'!P133,"b.d."))</x:f>
      </x:c>
      <x:c r="I133" s="33" t="str">
        <x:f>IF(P133=0,"",IF(K133&lt;&gt;1,"Pozycja niezamknięta",IF(NOT(ISNUMBER('Trades'!P133)),"Brak lub błędne ryzyko: dodatnie, ≤ 1 000 000 000, do 2 miejsc po przecinku.",IF(OR('Trades'!P133&lt;=0,'Trades'!P133&gt;1000000000,ROUND('Trades'!P133,2)&lt;&gt;'Trades'!P133),"Brak lub błędne ryzyko: dodatnie, ≤ 1 000 000 000, do 2 miejsc po przecinku.",IF(AND('Trades'!Q133&lt;&gt;"PRICE",'Trades'!Q133&lt;&gt;"ALL_IN"),"Wybierz PRICE lub ALL_IN",IF('Trades'!Q133&lt;&gt;'Summary'!$K$4,"Wybrano inną podstawę","Zapisane"))))))</x:f>
      </x:c>
      <x:c r="J133" s="33" t="str">
        <x:f>IF(P133=0,"",IF('Summary'!$H$6="Sprawdź daty filtra","Sprawdź daty filtra",IF(L133=1,"Uwzględniona",IF(K133=1,"Poza okresem","Nieuwzględniona"))))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IF(OR(K133&lt;&gt;1,'Summary'!$H$6="Sprawdź daty filtra"),0,IF(AND(OR('Summary'!$B$6="",E133&gt;='Summary'!$B$6),OR('Summary'!$E$6="",E133&lt;'Summary'!$E$6+1)),1,0))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IF(K134=0,"",CHOOSE(K134,"Zamknięta","Otwarta","Niepełna / błędna","Nieobsługiwana"))</x:f>
      </x:c>
      <x:c r="C134" s="33" t="str">
        <x:f>IF(P134=0,"",IF('Trades'!I134="UNSUPPORTED","Dobieranie / odwrócenia nie są obsługiwane",IF('Trades'!A134="","Podaj ID transakcji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: tekst zaczynający się od A–Z, do 64 znaków; bez *, ?, ~, =, &lt; i &gt;. Przykład: T-001.",IF(COUNTIFS('Trades'!$A$9:$A$208,'Trades'!A134)&lt;&gt;1,"ID transakcji się powtarza",IF('Trades'!B134="","Podaj instrument",IF(AND('Trades'!C134&lt;&gt;"LONG",'Trades'!C134&lt;&gt;"SHORT"),"Wybierz LONG lub SHORT",IF(NOT(ISNUMBER('Trades'!D134)),"Podaj prawidłowy czas otwarcia",IF(OR('Trades'!D134&lt;1,'Trades'!D134&gt;2958465),"Podaj prawidłowy czas otwarcia",IF(NOT(ISNUMBER('Trades'!E134)),"Podaj dodatnią początkową ilość",IF(OR('Trades'!E134&lt;=0,'Trades'!E134&gt;1000000,ROUND('Trades'!E134,8)&lt;&gt;'Trades'!E134),"Podaj dodatnią początkową ilość",IF('Trades'!F134="","Podaj jednostkę ilości",IF(AND('Trades'!I134&lt;&gt;"OPEN",'Trades'!I134&lt;&gt;"CLOSED"),"Wybierz OPEN lub CLOSED",IF(AND('Trades'!J134&lt;&gt;"NET",'Trades'!J134&lt;&gt;"GROSS"),"Wybierz NET lub GROSS",IF(COUNTIFS('Exits'!$B$9:$B$608,'Trades'!A134,'Exits'!$G$9:$G$608,-1)&gt;0,"Sprawdź powiązane wyjścia",IF(D134&gt;'Trades'!E134,"Zamknięta ilość przekracza początkową",IF(AND('Trades'!I134="OPEN",D134='Trades'!E134),"OPEN jest sprzeczne z zerową pozostałą ilością",IF('Trades'!I134="OPEN","",IF(O134=0,"Dodaj wyjście w Exits",IF(D134&lt;&gt;'Trades'!E134,"CLOSED wymaga zamknięcia całej ilości",IF(AND('Trades'!J134="NET",NOT(ISNUMBER('Trades'!L134))),"Podaj uzgodnione netto całej pozycji",IF(AND('Trades'!J134="NET",'Trades'!K134&lt;&gt;"YES"),"Potwierdź netto całej pozycji",IF(IF('Trades'!J134="NET",IF('Trades'!M134="",FALSE,IF(NOT(ISNUMBER('Trades'!M134)),TRUE,OR('Trades'!M134&lt;0,'Trades'!M134&gt;1000000000,ROUND('Trades'!M134,2)&lt;&gt;'Trades'!M134))),FALSE),"Kwoty: do 2 miejsc po przecinku; wartość bezwzględna wpisu ≤ 1 000 000 000.",IF(IF('Trades'!J134="NET",IF('Trades'!N134="",FALSE,IF(NOT(ISNUMBER('Trades'!N134)),TRUE,OR('Trades'!N134&lt;0,'Trades'!N134&gt;1000000000,ROUND('Trades'!N134,2)&lt;&gt;'Trades'!N134))),FALSE),"Kwoty: do 2 miejsc po przecinku; wartość bezwzględna wpisu ≤ 1 000 000 000.",IF(IF('Trades'!J134="NET",IF('Trades'!O134="",FALSE,IF(NOT(ISNUMBER('Trades'!O134)),TRUE,OR(ABS('Trades'!O134)&gt;1000000000,ROUND('Trades'!O134,2)&lt;&gt;'Trades'!O134))),FALSE),"Kwoty: do 2 miejsc po przecinku; wartość bezwzględna wpisu ≤ 1 000 000 000.",IF(AND('Trades'!J134="GROSS",NOT(ISNUMBER('Trades'!M134))),"Podaj prowizję, także zero",IF(AND('Trades'!J134="GROSS",'Trades'!M134&lt;0),"Prowizja nie może być ujemna",IF(AND('Trades'!J134="GROSS",NOT(ISNUMBER('Trades'!N134))),"Podaj pozostałe opłaty, także zero",IF(AND('Trades'!J134="GROSS",'Trades'!N134&lt;0),"Opłaty nie mogą być ujemne",IF(AND('Trades'!J134="GROSS",NOT(ISNUMBER('Trades'!O134))),"Podaj finansowanie ze znakiem, także zero",IF(AND('Trades'!J134="GROSS",NOT(ISNUMBER(F134))),"Podaj P&amp;L brutto każdego wyjścia",IF(IF('Trades'!J134="NET",OR(ABS('Trades'!L134)&gt;1000000000,ROUND('Trades'!L134,2)&lt;&gt;'Trades'!L134),FALSE),"Kwoty: do 2 miejsc po przecinku; wartość bezwzględna wpisu ≤ 1 000 000 000.",IF(IF('Trades'!J134="GROSS",OR(ABS('Trades'!M134)&gt;1000000000,ABS('Trades'!N134)&gt;1000000000,ABS('Trades'!O134)&gt;1000000000,ROUND('Trades'!M134,2)&lt;&gt;'Trades'!M134,ROUND('Trades'!N134,2)&lt;&gt;'Trades'!N134,ROUND('Trades'!O134,2)&lt;&gt;'Trades'!O134),FALSE),"Kwoty: do 2 miejsc po przecinku; wartość bezwzględna wpisu ≤ 1 000 000 000.",IF(AND('Trades'!G134&lt;&gt;"",OR(NOT(ISNUMBER('Trades'!G134)),'Trades'!G134&lt;=0)),"Podaj dodatnią cenę lub pozostaw puste",IF(AND('Trades'!H134&lt;&gt;"",OR(NOT(ISNUMBER('Trades'!H134)),'Trades'!H134&lt;=0)),"Podaj dodatnią cenę lub pozostaw puste","")))))))))))))))))))))))))))))))))))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b.d.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b.d.",IF(OR(O134=0,COUNTIFS('Exits'!$B$9:$B$608,'Trades'!A134,'Exits'!$G$9:$G$608,-1)&gt;0),"b.d.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b.d.",IF(AND(O134&gt;0,SUMIFS('Exits'!$J$9:$J$608,'Exits'!$B$9:$B$608,'Trades'!A134)=O134),ROUND(SUMIFS('Exits'!$F$9:$F$608,'Exits'!$B$9:$B$608,'Trades'!A134),2),"b.d.")))</x:f>
      </x:c>
      <x:c r="G134" s="30" t="str">
        <x:f>IF(P134=0,"",IF(K134&lt;&gt;1,"b.d.",IF('Trades'!J134="NET",'Trades'!L134,ROUND(F134-'Trades'!M134-'Trades'!N134+'Trades'!O134,2))))</x:f>
      </x:c>
      <x:c r="H134" s="31" t="str">
        <x:f>IF(P134=0,"",IF(N134=1,G134/'Trades'!P134,"b.d."))</x:f>
      </x:c>
      <x:c r="I134" s="33" t="str">
        <x:f>IF(P134=0,"",IF(K134&lt;&gt;1,"Pozycja niezamknięta",IF(NOT(ISNUMBER('Trades'!P134)),"Brak lub błędne ryzyko: dodatnie, ≤ 1 000 000 000, do 2 miejsc po przecinku.",IF(OR('Trades'!P134&lt;=0,'Trades'!P134&gt;1000000000,ROUND('Trades'!P134,2)&lt;&gt;'Trades'!P134),"Brak lub błędne ryzyko: dodatnie, ≤ 1 000 000 000, do 2 miejsc po przecinku.",IF(AND('Trades'!Q134&lt;&gt;"PRICE",'Trades'!Q134&lt;&gt;"ALL_IN"),"Wybierz PRICE lub ALL_IN",IF('Trades'!Q134&lt;&gt;'Summary'!$K$4,"Wybrano inną podstawę","Zapisane"))))))</x:f>
      </x:c>
      <x:c r="J134" s="33" t="str">
        <x:f>IF(P134=0,"",IF('Summary'!$H$6="Sprawdź daty filtra","Sprawdź daty filtra",IF(L134=1,"Uwzględniona",IF(K134=1,"Poza okresem","Nieuwzględniona"))))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IF(OR(K134&lt;&gt;1,'Summary'!$H$6="Sprawdź daty filtra"),0,IF(AND(OR('Summary'!$B$6="",E134&gt;='Summary'!$B$6),OR('Summary'!$E$6="",E134&lt;'Summary'!$E$6+1)),1,0))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IF(K135=0,"",CHOOSE(K135,"Zamknięta","Otwarta","Niepełna / błędna","Nieobsługiwana"))</x:f>
      </x:c>
      <x:c r="C135" s="33" t="str">
        <x:f>IF(P135=0,"",IF('Trades'!I135="UNSUPPORTED","Dobieranie / odwrócenia nie są obsługiwane",IF('Trades'!A135="","Podaj ID transakcji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: tekst zaczynający się od A–Z, do 64 znaków; bez *, ?, ~, =, &lt; i &gt;. Przykład: T-001.",IF(COUNTIFS('Trades'!$A$9:$A$208,'Trades'!A135)&lt;&gt;1,"ID transakcji się powtarza",IF('Trades'!B135="","Podaj instrument",IF(AND('Trades'!C135&lt;&gt;"LONG",'Trades'!C135&lt;&gt;"SHORT"),"Wybierz LONG lub SHORT",IF(NOT(ISNUMBER('Trades'!D135)),"Podaj prawidłowy czas otwarcia",IF(OR('Trades'!D135&lt;1,'Trades'!D135&gt;2958465),"Podaj prawidłowy czas otwarcia",IF(NOT(ISNUMBER('Trades'!E135)),"Podaj dodatnią początkową ilość",IF(OR('Trades'!E135&lt;=0,'Trades'!E135&gt;1000000,ROUND('Trades'!E135,8)&lt;&gt;'Trades'!E135),"Podaj dodatnią początkową ilość",IF('Trades'!F135="","Podaj jednostkę ilości",IF(AND('Trades'!I135&lt;&gt;"OPEN",'Trades'!I135&lt;&gt;"CLOSED"),"Wybierz OPEN lub CLOSED",IF(AND('Trades'!J135&lt;&gt;"NET",'Trades'!J135&lt;&gt;"GROSS"),"Wybierz NET lub GROSS",IF(COUNTIFS('Exits'!$B$9:$B$608,'Trades'!A135,'Exits'!$G$9:$G$608,-1)&gt;0,"Sprawdź powiązane wyjścia",IF(D135&gt;'Trades'!E135,"Zamknięta ilość przekracza początkową",IF(AND('Trades'!I135="OPEN",D135='Trades'!E135),"OPEN jest sprzeczne z zerową pozostałą ilością",IF('Trades'!I135="OPEN","",IF(O135=0,"Dodaj wyjście w Exits",IF(D135&lt;&gt;'Trades'!E135,"CLOSED wymaga zamknięcia całej ilości",IF(AND('Trades'!J135="NET",NOT(ISNUMBER('Trades'!L135))),"Podaj uzgodnione netto całej pozycji",IF(AND('Trades'!J135="NET",'Trades'!K135&lt;&gt;"YES"),"Potwierdź netto całej pozycji",IF(IF('Trades'!J135="NET",IF('Trades'!M135="",FALSE,IF(NOT(ISNUMBER('Trades'!M135)),TRUE,OR('Trades'!M135&lt;0,'Trades'!M135&gt;1000000000,ROUND('Trades'!M135,2)&lt;&gt;'Trades'!M135))),FALSE),"Kwoty: do 2 miejsc po przecinku; wartość bezwzględna wpisu ≤ 1 000 000 000.",IF(IF('Trades'!J135="NET",IF('Trades'!N135="",FALSE,IF(NOT(ISNUMBER('Trades'!N135)),TRUE,OR('Trades'!N135&lt;0,'Trades'!N135&gt;1000000000,ROUND('Trades'!N135,2)&lt;&gt;'Trades'!N135))),FALSE),"Kwoty: do 2 miejsc po przecinku; wartość bezwzględna wpisu ≤ 1 000 000 000.",IF(IF('Trades'!J135="NET",IF('Trades'!O135="",FALSE,IF(NOT(ISNUMBER('Trades'!O135)),TRUE,OR(ABS('Trades'!O135)&gt;1000000000,ROUND('Trades'!O135,2)&lt;&gt;'Trades'!O135))),FALSE),"Kwoty: do 2 miejsc po przecinku; wartość bezwzględna wpisu ≤ 1 000 000 000.",IF(AND('Trades'!J135="GROSS",NOT(ISNUMBER('Trades'!M135))),"Podaj prowizję, także zero",IF(AND('Trades'!J135="GROSS",'Trades'!M135&lt;0),"Prowizja nie może być ujemna",IF(AND('Trades'!J135="GROSS",NOT(ISNUMBER('Trades'!N135))),"Podaj pozostałe opłaty, także zero",IF(AND('Trades'!J135="GROSS",'Trades'!N135&lt;0),"Opłaty nie mogą być ujemne",IF(AND('Trades'!J135="GROSS",NOT(ISNUMBER('Trades'!O135))),"Podaj finansowanie ze znakiem, także zero",IF(AND('Trades'!J135="GROSS",NOT(ISNUMBER(F135))),"Podaj P&amp;L brutto każdego wyjścia",IF(IF('Trades'!J135="NET",OR(ABS('Trades'!L135)&gt;1000000000,ROUND('Trades'!L135,2)&lt;&gt;'Trades'!L135),FALSE),"Kwoty: do 2 miejsc po przecinku; wartość bezwzględna wpisu ≤ 1 000 000 000.",IF(IF('Trades'!J135="GROSS",OR(ABS('Trades'!M135)&gt;1000000000,ABS('Trades'!N135)&gt;1000000000,ABS('Trades'!O135)&gt;1000000000,ROUND('Trades'!M135,2)&lt;&gt;'Trades'!M135,ROUND('Trades'!N135,2)&lt;&gt;'Trades'!N135,ROUND('Trades'!O135,2)&lt;&gt;'Trades'!O135),FALSE),"Kwoty: do 2 miejsc po przecinku; wartość bezwzględna wpisu ≤ 1 000 000 000.",IF(AND('Trades'!G135&lt;&gt;"",OR(NOT(ISNUMBER('Trades'!G135)),'Trades'!G135&lt;=0)),"Podaj dodatnią cenę lub pozostaw puste",IF(AND('Trades'!H135&lt;&gt;"",OR(NOT(ISNUMBER('Trades'!H135)),'Trades'!H135&lt;=0)),"Podaj dodatnią cenę lub pozostaw puste","")))))))))))))))))))))))))))))))))))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b.d.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b.d.",IF(OR(O135=0,COUNTIFS('Exits'!$B$9:$B$608,'Trades'!A135,'Exits'!$G$9:$G$608,-1)&gt;0),"b.d.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b.d.",IF(AND(O135&gt;0,SUMIFS('Exits'!$J$9:$J$608,'Exits'!$B$9:$B$608,'Trades'!A135)=O135),ROUND(SUMIFS('Exits'!$F$9:$F$608,'Exits'!$B$9:$B$608,'Trades'!A135),2),"b.d.")))</x:f>
      </x:c>
      <x:c r="G135" s="30" t="str">
        <x:f>IF(P135=0,"",IF(K135&lt;&gt;1,"b.d.",IF('Trades'!J135="NET",'Trades'!L135,ROUND(F135-'Trades'!M135-'Trades'!N135+'Trades'!O135,2))))</x:f>
      </x:c>
      <x:c r="H135" s="31" t="str">
        <x:f>IF(P135=0,"",IF(N135=1,G135/'Trades'!P135,"b.d."))</x:f>
      </x:c>
      <x:c r="I135" s="33" t="str">
        <x:f>IF(P135=0,"",IF(K135&lt;&gt;1,"Pozycja niezamknięta",IF(NOT(ISNUMBER('Trades'!P135)),"Brak lub błędne ryzyko: dodatnie, ≤ 1 000 000 000, do 2 miejsc po przecinku.",IF(OR('Trades'!P135&lt;=0,'Trades'!P135&gt;1000000000,ROUND('Trades'!P135,2)&lt;&gt;'Trades'!P135),"Brak lub błędne ryzyko: dodatnie, ≤ 1 000 000 000, do 2 miejsc po przecinku.",IF(AND('Trades'!Q135&lt;&gt;"PRICE",'Trades'!Q135&lt;&gt;"ALL_IN"),"Wybierz PRICE lub ALL_IN",IF('Trades'!Q135&lt;&gt;'Summary'!$K$4,"Wybrano inną podstawę","Zapisane"))))))</x:f>
      </x:c>
      <x:c r="J135" s="33" t="str">
        <x:f>IF(P135=0,"",IF('Summary'!$H$6="Sprawdź daty filtra","Sprawdź daty filtra",IF(L135=1,"Uwzględniona",IF(K135=1,"Poza okresem","Nieuwzględniona"))))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IF(OR(K135&lt;&gt;1,'Summary'!$H$6="Sprawdź daty filtra"),0,IF(AND(OR('Summary'!$B$6="",E135&gt;='Summary'!$B$6),OR('Summary'!$E$6="",E135&lt;'Summary'!$E$6+1)),1,0))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IF(K136=0,"",CHOOSE(K136,"Zamknięta","Otwarta","Niepełna / błędna","Nieobsługiwana"))</x:f>
      </x:c>
      <x:c r="C136" s="33" t="str">
        <x:f>IF(P136=0,"",IF('Trades'!I136="UNSUPPORTED","Dobieranie / odwrócenia nie są obsługiwane",IF('Trades'!A136="","Podaj ID transakcji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: tekst zaczynający się od A–Z, do 64 znaków; bez *, ?, ~, =, &lt; i &gt;. Przykład: T-001.",IF(COUNTIFS('Trades'!$A$9:$A$208,'Trades'!A136)&lt;&gt;1,"ID transakcji się powtarza",IF('Trades'!B136="","Podaj instrument",IF(AND('Trades'!C136&lt;&gt;"LONG",'Trades'!C136&lt;&gt;"SHORT"),"Wybierz LONG lub SHORT",IF(NOT(ISNUMBER('Trades'!D136)),"Podaj prawidłowy czas otwarcia",IF(OR('Trades'!D136&lt;1,'Trades'!D136&gt;2958465),"Podaj prawidłowy czas otwarcia",IF(NOT(ISNUMBER('Trades'!E136)),"Podaj dodatnią początkową ilość",IF(OR('Trades'!E136&lt;=0,'Trades'!E136&gt;1000000,ROUND('Trades'!E136,8)&lt;&gt;'Trades'!E136),"Podaj dodatnią początkową ilość",IF('Trades'!F136="","Podaj jednostkę ilości",IF(AND('Trades'!I136&lt;&gt;"OPEN",'Trades'!I136&lt;&gt;"CLOSED"),"Wybierz OPEN lub CLOSED",IF(AND('Trades'!J136&lt;&gt;"NET",'Trades'!J136&lt;&gt;"GROSS"),"Wybierz NET lub GROSS",IF(COUNTIFS('Exits'!$B$9:$B$608,'Trades'!A136,'Exits'!$G$9:$G$608,-1)&gt;0,"Sprawdź powiązane wyjścia",IF(D136&gt;'Trades'!E136,"Zamknięta ilość przekracza początkową",IF(AND('Trades'!I136="OPEN",D136='Trades'!E136),"OPEN jest sprzeczne z zerową pozostałą ilością",IF('Trades'!I136="OPEN","",IF(O136=0,"Dodaj wyjście w Exits",IF(D136&lt;&gt;'Trades'!E136,"CLOSED wymaga zamknięcia całej ilości",IF(AND('Trades'!J136="NET",NOT(ISNUMBER('Trades'!L136))),"Podaj uzgodnione netto całej pozycji",IF(AND('Trades'!J136="NET",'Trades'!K136&lt;&gt;"YES"),"Potwierdź netto całej pozycji",IF(IF('Trades'!J136="NET",IF('Trades'!M136="",FALSE,IF(NOT(ISNUMBER('Trades'!M136)),TRUE,OR('Trades'!M136&lt;0,'Trades'!M136&gt;1000000000,ROUND('Trades'!M136,2)&lt;&gt;'Trades'!M136))),FALSE),"Kwoty: do 2 miejsc po przecinku; wartość bezwzględna wpisu ≤ 1 000 000 000.",IF(IF('Trades'!J136="NET",IF('Trades'!N136="",FALSE,IF(NOT(ISNUMBER('Trades'!N136)),TRUE,OR('Trades'!N136&lt;0,'Trades'!N136&gt;1000000000,ROUND('Trades'!N136,2)&lt;&gt;'Trades'!N136))),FALSE),"Kwoty: do 2 miejsc po przecinku; wartość bezwzględna wpisu ≤ 1 000 000 000.",IF(IF('Trades'!J136="NET",IF('Trades'!O136="",FALSE,IF(NOT(ISNUMBER('Trades'!O136)),TRUE,OR(ABS('Trades'!O136)&gt;1000000000,ROUND('Trades'!O136,2)&lt;&gt;'Trades'!O136))),FALSE),"Kwoty: do 2 miejsc po przecinku; wartość bezwzględna wpisu ≤ 1 000 000 000.",IF(AND('Trades'!J136="GROSS",NOT(ISNUMBER('Trades'!M136))),"Podaj prowizję, także zero",IF(AND('Trades'!J136="GROSS",'Trades'!M136&lt;0),"Prowizja nie może być ujemna",IF(AND('Trades'!J136="GROSS",NOT(ISNUMBER('Trades'!N136))),"Podaj pozostałe opłaty, także zero",IF(AND('Trades'!J136="GROSS",'Trades'!N136&lt;0),"Opłaty nie mogą być ujemne",IF(AND('Trades'!J136="GROSS",NOT(ISNUMBER('Trades'!O136))),"Podaj finansowanie ze znakiem, także zero",IF(AND('Trades'!J136="GROSS",NOT(ISNUMBER(F136))),"Podaj P&amp;L brutto każdego wyjścia",IF(IF('Trades'!J136="NET",OR(ABS('Trades'!L136)&gt;1000000000,ROUND('Trades'!L136,2)&lt;&gt;'Trades'!L136),FALSE),"Kwoty: do 2 miejsc po przecinku; wartość bezwzględna wpisu ≤ 1 000 000 000.",IF(IF('Trades'!J136="GROSS",OR(ABS('Trades'!M136)&gt;1000000000,ABS('Trades'!N136)&gt;1000000000,ABS('Trades'!O136)&gt;1000000000,ROUND('Trades'!M136,2)&lt;&gt;'Trades'!M136,ROUND('Trades'!N136,2)&lt;&gt;'Trades'!N136,ROUND('Trades'!O136,2)&lt;&gt;'Trades'!O136),FALSE),"Kwoty: do 2 miejsc po przecinku; wartość bezwzględna wpisu ≤ 1 000 000 000.",IF(AND('Trades'!G136&lt;&gt;"",OR(NOT(ISNUMBER('Trades'!G136)),'Trades'!G136&lt;=0)),"Podaj dodatnią cenę lub pozostaw puste",IF(AND('Trades'!H136&lt;&gt;"",OR(NOT(ISNUMBER('Trades'!H136)),'Trades'!H136&lt;=0)),"Podaj dodatnią cenę lub pozostaw puste","")))))))))))))))))))))))))))))))))))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b.d.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b.d.",IF(OR(O136=0,COUNTIFS('Exits'!$B$9:$B$608,'Trades'!A136,'Exits'!$G$9:$G$608,-1)&gt;0),"b.d.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b.d.",IF(AND(O136&gt;0,SUMIFS('Exits'!$J$9:$J$608,'Exits'!$B$9:$B$608,'Trades'!A136)=O136),ROUND(SUMIFS('Exits'!$F$9:$F$608,'Exits'!$B$9:$B$608,'Trades'!A136),2),"b.d.")))</x:f>
      </x:c>
      <x:c r="G136" s="30" t="str">
        <x:f>IF(P136=0,"",IF(K136&lt;&gt;1,"b.d.",IF('Trades'!J136="NET",'Trades'!L136,ROUND(F136-'Trades'!M136-'Trades'!N136+'Trades'!O136,2))))</x:f>
      </x:c>
      <x:c r="H136" s="31" t="str">
        <x:f>IF(P136=0,"",IF(N136=1,G136/'Trades'!P136,"b.d."))</x:f>
      </x:c>
      <x:c r="I136" s="33" t="str">
        <x:f>IF(P136=0,"",IF(K136&lt;&gt;1,"Pozycja niezamknięta",IF(NOT(ISNUMBER('Trades'!P136)),"Brak lub błędne ryzyko: dodatnie, ≤ 1 000 000 000, do 2 miejsc po przecinku.",IF(OR('Trades'!P136&lt;=0,'Trades'!P136&gt;1000000000,ROUND('Trades'!P136,2)&lt;&gt;'Trades'!P136),"Brak lub błędne ryzyko: dodatnie, ≤ 1 000 000 000, do 2 miejsc po przecinku.",IF(AND('Trades'!Q136&lt;&gt;"PRICE",'Trades'!Q136&lt;&gt;"ALL_IN"),"Wybierz PRICE lub ALL_IN",IF('Trades'!Q136&lt;&gt;'Summary'!$K$4,"Wybrano inną podstawę","Zapisane"))))))</x:f>
      </x:c>
      <x:c r="J136" s="33" t="str">
        <x:f>IF(P136=0,"",IF('Summary'!$H$6="Sprawdź daty filtra","Sprawdź daty filtra",IF(L136=1,"Uwzględniona",IF(K136=1,"Poza okresem","Nieuwzględniona"))))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IF(OR(K136&lt;&gt;1,'Summary'!$H$6="Sprawdź daty filtra"),0,IF(AND(OR('Summary'!$B$6="",E136&gt;='Summary'!$B$6),OR('Summary'!$E$6="",E136&lt;'Summary'!$E$6+1)),1,0))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IF(K137=0,"",CHOOSE(K137,"Zamknięta","Otwarta","Niepełna / błędna","Nieobsługiwana"))</x:f>
      </x:c>
      <x:c r="C137" s="33" t="str">
        <x:f>IF(P137=0,"",IF('Trades'!I137="UNSUPPORTED","Dobieranie / odwrócenia nie są obsługiwane",IF('Trades'!A137="","Podaj ID transakcji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: tekst zaczynający się od A–Z, do 64 znaków; bez *, ?, ~, =, &lt; i &gt;. Przykład: T-001.",IF(COUNTIFS('Trades'!$A$9:$A$208,'Trades'!A137)&lt;&gt;1,"ID transakcji się powtarza",IF('Trades'!B137="","Podaj instrument",IF(AND('Trades'!C137&lt;&gt;"LONG",'Trades'!C137&lt;&gt;"SHORT"),"Wybierz LONG lub SHORT",IF(NOT(ISNUMBER('Trades'!D137)),"Podaj prawidłowy czas otwarcia",IF(OR('Trades'!D137&lt;1,'Trades'!D137&gt;2958465),"Podaj prawidłowy czas otwarcia",IF(NOT(ISNUMBER('Trades'!E137)),"Podaj dodatnią początkową ilość",IF(OR('Trades'!E137&lt;=0,'Trades'!E137&gt;1000000,ROUND('Trades'!E137,8)&lt;&gt;'Trades'!E137),"Podaj dodatnią początkową ilość",IF('Trades'!F137="","Podaj jednostkę ilości",IF(AND('Trades'!I137&lt;&gt;"OPEN",'Trades'!I137&lt;&gt;"CLOSED"),"Wybierz OPEN lub CLOSED",IF(AND('Trades'!J137&lt;&gt;"NET",'Trades'!J137&lt;&gt;"GROSS"),"Wybierz NET lub GROSS",IF(COUNTIFS('Exits'!$B$9:$B$608,'Trades'!A137,'Exits'!$G$9:$G$608,-1)&gt;0,"Sprawdź powiązane wyjścia",IF(D137&gt;'Trades'!E137,"Zamknięta ilość przekracza początkową",IF(AND('Trades'!I137="OPEN",D137='Trades'!E137),"OPEN jest sprzeczne z zerową pozostałą ilością",IF('Trades'!I137="OPEN","",IF(O137=0,"Dodaj wyjście w Exits",IF(D137&lt;&gt;'Trades'!E137,"CLOSED wymaga zamknięcia całej ilości",IF(AND('Trades'!J137="NET",NOT(ISNUMBER('Trades'!L137))),"Podaj uzgodnione netto całej pozycji",IF(AND('Trades'!J137="NET",'Trades'!K137&lt;&gt;"YES"),"Potwierdź netto całej pozycji",IF(IF('Trades'!J137="NET",IF('Trades'!M137="",FALSE,IF(NOT(ISNUMBER('Trades'!M137)),TRUE,OR('Trades'!M137&lt;0,'Trades'!M137&gt;1000000000,ROUND('Trades'!M137,2)&lt;&gt;'Trades'!M137))),FALSE),"Kwoty: do 2 miejsc po przecinku; wartość bezwzględna wpisu ≤ 1 000 000 000.",IF(IF('Trades'!J137="NET",IF('Trades'!N137="",FALSE,IF(NOT(ISNUMBER('Trades'!N137)),TRUE,OR('Trades'!N137&lt;0,'Trades'!N137&gt;1000000000,ROUND('Trades'!N137,2)&lt;&gt;'Trades'!N137))),FALSE),"Kwoty: do 2 miejsc po przecinku; wartość bezwzględna wpisu ≤ 1 000 000 000.",IF(IF('Trades'!J137="NET",IF('Trades'!O137="",FALSE,IF(NOT(ISNUMBER('Trades'!O137)),TRUE,OR(ABS('Trades'!O137)&gt;1000000000,ROUND('Trades'!O137,2)&lt;&gt;'Trades'!O137))),FALSE),"Kwoty: do 2 miejsc po przecinku; wartość bezwzględna wpisu ≤ 1 000 000 000.",IF(AND('Trades'!J137="GROSS",NOT(ISNUMBER('Trades'!M137))),"Podaj prowizję, także zero",IF(AND('Trades'!J137="GROSS",'Trades'!M137&lt;0),"Prowizja nie może być ujemna",IF(AND('Trades'!J137="GROSS",NOT(ISNUMBER('Trades'!N137))),"Podaj pozostałe opłaty, także zero",IF(AND('Trades'!J137="GROSS",'Trades'!N137&lt;0),"Opłaty nie mogą być ujemne",IF(AND('Trades'!J137="GROSS",NOT(ISNUMBER('Trades'!O137))),"Podaj finansowanie ze znakiem, także zero",IF(AND('Trades'!J137="GROSS",NOT(ISNUMBER(F137))),"Podaj P&amp;L brutto każdego wyjścia",IF(IF('Trades'!J137="NET",OR(ABS('Trades'!L137)&gt;1000000000,ROUND('Trades'!L137,2)&lt;&gt;'Trades'!L137),FALSE),"Kwoty: do 2 miejsc po przecinku; wartość bezwzględna wpisu ≤ 1 000 000 000.",IF(IF('Trades'!J137="GROSS",OR(ABS('Trades'!M137)&gt;1000000000,ABS('Trades'!N137)&gt;1000000000,ABS('Trades'!O137)&gt;1000000000,ROUND('Trades'!M137,2)&lt;&gt;'Trades'!M137,ROUND('Trades'!N137,2)&lt;&gt;'Trades'!N137,ROUND('Trades'!O137,2)&lt;&gt;'Trades'!O137),FALSE),"Kwoty: do 2 miejsc po przecinku; wartość bezwzględna wpisu ≤ 1 000 000 000.",IF(AND('Trades'!G137&lt;&gt;"",OR(NOT(ISNUMBER('Trades'!G137)),'Trades'!G137&lt;=0)),"Podaj dodatnią cenę lub pozostaw puste",IF(AND('Trades'!H137&lt;&gt;"",OR(NOT(ISNUMBER('Trades'!H137)),'Trades'!H137&lt;=0)),"Podaj dodatnią cenę lub pozostaw puste","")))))))))))))))))))))))))))))))))))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b.d.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b.d.",IF(OR(O137=0,COUNTIFS('Exits'!$B$9:$B$608,'Trades'!A137,'Exits'!$G$9:$G$608,-1)&gt;0),"b.d.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b.d.",IF(AND(O137&gt;0,SUMIFS('Exits'!$J$9:$J$608,'Exits'!$B$9:$B$608,'Trades'!A137)=O137),ROUND(SUMIFS('Exits'!$F$9:$F$608,'Exits'!$B$9:$B$608,'Trades'!A137),2),"b.d.")))</x:f>
      </x:c>
      <x:c r="G137" s="30" t="str">
        <x:f>IF(P137=0,"",IF(K137&lt;&gt;1,"b.d.",IF('Trades'!J137="NET",'Trades'!L137,ROUND(F137-'Trades'!M137-'Trades'!N137+'Trades'!O137,2))))</x:f>
      </x:c>
      <x:c r="H137" s="31" t="str">
        <x:f>IF(P137=0,"",IF(N137=1,G137/'Trades'!P137,"b.d."))</x:f>
      </x:c>
      <x:c r="I137" s="33" t="str">
        <x:f>IF(P137=0,"",IF(K137&lt;&gt;1,"Pozycja niezamknięta",IF(NOT(ISNUMBER('Trades'!P137)),"Brak lub błędne ryzyko: dodatnie, ≤ 1 000 000 000, do 2 miejsc po przecinku.",IF(OR('Trades'!P137&lt;=0,'Trades'!P137&gt;1000000000,ROUND('Trades'!P137,2)&lt;&gt;'Trades'!P137),"Brak lub błędne ryzyko: dodatnie, ≤ 1 000 000 000, do 2 miejsc po przecinku.",IF(AND('Trades'!Q137&lt;&gt;"PRICE",'Trades'!Q137&lt;&gt;"ALL_IN"),"Wybierz PRICE lub ALL_IN",IF('Trades'!Q137&lt;&gt;'Summary'!$K$4,"Wybrano inną podstawę","Zapisane"))))))</x:f>
      </x:c>
      <x:c r="J137" s="33" t="str">
        <x:f>IF(P137=0,"",IF('Summary'!$H$6="Sprawdź daty filtra","Sprawdź daty filtra",IF(L137=1,"Uwzględniona",IF(K137=1,"Poza okresem","Nieuwzględniona"))))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IF(OR(K137&lt;&gt;1,'Summary'!$H$6="Sprawdź daty filtra"),0,IF(AND(OR('Summary'!$B$6="",E137&gt;='Summary'!$B$6),OR('Summary'!$E$6="",E137&lt;'Summary'!$E$6+1)),1,0))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IF(K138=0,"",CHOOSE(K138,"Zamknięta","Otwarta","Niepełna / błędna","Nieobsługiwana"))</x:f>
      </x:c>
      <x:c r="C138" s="33" t="str">
        <x:f>IF(P138=0,"",IF('Trades'!I138="UNSUPPORTED","Dobieranie / odwrócenia nie są obsługiwane",IF('Trades'!A138="","Podaj ID transakcji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: tekst zaczynający się od A–Z, do 64 znaków; bez *, ?, ~, =, &lt; i &gt;. Przykład: T-001.",IF(COUNTIFS('Trades'!$A$9:$A$208,'Trades'!A138)&lt;&gt;1,"ID transakcji się powtarza",IF('Trades'!B138="","Podaj instrument",IF(AND('Trades'!C138&lt;&gt;"LONG",'Trades'!C138&lt;&gt;"SHORT"),"Wybierz LONG lub SHORT",IF(NOT(ISNUMBER('Trades'!D138)),"Podaj prawidłowy czas otwarcia",IF(OR('Trades'!D138&lt;1,'Trades'!D138&gt;2958465),"Podaj prawidłowy czas otwarcia",IF(NOT(ISNUMBER('Trades'!E138)),"Podaj dodatnią początkową ilość",IF(OR('Trades'!E138&lt;=0,'Trades'!E138&gt;1000000,ROUND('Trades'!E138,8)&lt;&gt;'Trades'!E138),"Podaj dodatnią początkową ilość",IF('Trades'!F138="","Podaj jednostkę ilości",IF(AND('Trades'!I138&lt;&gt;"OPEN",'Trades'!I138&lt;&gt;"CLOSED"),"Wybierz OPEN lub CLOSED",IF(AND('Trades'!J138&lt;&gt;"NET",'Trades'!J138&lt;&gt;"GROSS"),"Wybierz NET lub GROSS",IF(COUNTIFS('Exits'!$B$9:$B$608,'Trades'!A138,'Exits'!$G$9:$G$608,-1)&gt;0,"Sprawdź powiązane wyjścia",IF(D138&gt;'Trades'!E138,"Zamknięta ilość przekracza początkową",IF(AND('Trades'!I138="OPEN",D138='Trades'!E138),"OPEN jest sprzeczne z zerową pozostałą ilością",IF('Trades'!I138="OPEN","",IF(O138=0,"Dodaj wyjście w Exits",IF(D138&lt;&gt;'Trades'!E138,"CLOSED wymaga zamknięcia całej ilości",IF(AND('Trades'!J138="NET",NOT(ISNUMBER('Trades'!L138))),"Podaj uzgodnione netto całej pozycji",IF(AND('Trades'!J138="NET",'Trades'!K138&lt;&gt;"YES"),"Potwierdź netto całej pozycji",IF(IF('Trades'!J138="NET",IF('Trades'!M138="",FALSE,IF(NOT(ISNUMBER('Trades'!M138)),TRUE,OR('Trades'!M138&lt;0,'Trades'!M138&gt;1000000000,ROUND('Trades'!M138,2)&lt;&gt;'Trades'!M138))),FALSE),"Kwoty: do 2 miejsc po przecinku; wartość bezwzględna wpisu ≤ 1 000 000 000.",IF(IF('Trades'!J138="NET",IF('Trades'!N138="",FALSE,IF(NOT(ISNUMBER('Trades'!N138)),TRUE,OR('Trades'!N138&lt;0,'Trades'!N138&gt;1000000000,ROUND('Trades'!N138,2)&lt;&gt;'Trades'!N138))),FALSE),"Kwoty: do 2 miejsc po przecinku; wartość bezwzględna wpisu ≤ 1 000 000 000.",IF(IF('Trades'!J138="NET",IF('Trades'!O138="",FALSE,IF(NOT(ISNUMBER('Trades'!O138)),TRUE,OR(ABS('Trades'!O138)&gt;1000000000,ROUND('Trades'!O138,2)&lt;&gt;'Trades'!O138))),FALSE),"Kwoty: do 2 miejsc po przecinku; wartość bezwzględna wpisu ≤ 1 000 000 000.",IF(AND('Trades'!J138="GROSS",NOT(ISNUMBER('Trades'!M138))),"Podaj prowizję, także zero",IF(AND('Trades'!J138="GROSS",'Trades'!M138&lt;0),"Prowizja nie może być ujemna",IF(AND('Trades'!J138="GROSS",NOT(ISNUMBER('Trades'!N138))),"Podaj pozostałe opłaty, także zero",IF(AND('Trades'!J138="GROSS",'Trades'!N138&lt;0),"Opłaty nie mogą być ujemne",IF(AND('Trades'!J138="GROSS",NOT(ISNUMBER('Trades'!O138))),"Podaj finansowanie ze znakiem, także zero",IF(AND('Trades'!J138="GROSS",NOT(ISNUMBER(F138))),"Podaj P&amp;L brutto każdego wyjścia",IF(IF('Trades'!J138="NET",OR(ABS('Trades'!L138)&gt;1000000000,ROUND('Trades'!L138,2)&lt;&gt;'Trades'!L138),FALSE),"Kwoty: do 2 miejsc po przecinku; wartość bezwzględna wpisu ≤ 1 000 000 000.",IF(IF('Trades'!J138="GROSS",OR(ABS('Trades'!M138)&gt;1000000000,ABS('Trades'!N138)&gt;1000000000,ABS('Trades'!O138)&gt;1000000000,ROUND('Trades'!M138,2)&lt;&gt;'Trades'!M138,ROUND('Trades'!N138,2)&lt;&gt;'Trades'!N138,ROUND('Trades'!O138,2)&lt;&gt;'Trades'!O138),FALSE),"Kwoty: do 2 miejsc po przecinku; wartość bezwzględna wpisu ≤ 1 000 000 000.",IF(AND('Trades'!G138&lt;&gt;"",OR(NOT(ISNUMBER('Trades'!G138)),'Trades'!G138&lt;=0)),"Podaj dodatnią cenę lub pozostaw puste",IF(AND('Trades'!H138&lt;&gt;"",OR(NOT(ISNUMBER('Trades'!H138)),'Trades'!H138&lt;=0)),"Podaj dodatnią cenę lub pozostaw puste","")))))))))))))))))))))))))))))))))))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b.d.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b.d.",IF(OR(O138=0,COUNTIFS('Exits'!$B$9:$B$608,'Trades'!A138,'Exits'!$G$9:$G$608,-1)&gt;0),"b.d.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b.d.",IF(AND(O138&gt;0,SUMIFS('Exits'!$J$9:$J$608,'Exits'!$B$9:$B$608,'Trades'!A138)=O138),ROUND(SUMIFS('Exits'!$F$9:$F$608,'Exits'!$B$9:$B$608,'Trades'!A138),2),"b.d.")))</x:f>
      </x:c>
      <x:c r="G138" s="30" t="str">
        <x:f>IF(P138=0,"",IF(K138&lt;&gt;1,"b.d.",IF('Trades'!J138="NET",'Trades'!L138,ROUND(F138-'Trades'!M138-'Trades'!N138+'Trades'!O138,2))))</x:f>
      </x:c>
      <x:c r="H138" s="31" t="str">
        <x:f>IF(P138=0,"",IF(N138=1,G138/'Trades'!P138,"b.d."))</x:f>
      </x:c>
      <x:c r="I138" s="33" t="str">
        <x:f>IF(P138=0,"",IF(K138&lt;&gt;1,"Pozycja niezamknięta",IF(NOT(ISNUMBER('Trades'!P138)),"Brak lub błędne ryzyko: dodatnie, ≤ 1 000 000 000, do 2 miejsc po przecinku.",IF(OR('Trades'!P138&lt;=0,'Trades'!P138&gt;1000000000,ROUND('Trades'!P138,2)&lt;&gt;'Trades'!P138),"Brak lub błędne ryzyko: dodatnie, ≤ 1 000 000 000, do 2 miejsc po przecinku.",IF(AND('Trades'!Q138&lt;&gt;"PRICE",'Trades'!Q138&lt;&gt;"ALL_IN"),"Wybierz PRICE lub ALL_IN",IF('Trades'!Q138&lt;&gt;'Summary'!$K$4,"Wybrano inną podstawę","Zapisane"))))))</x:f>
      </x:c>
      <x:c r="J138" s="33" t="str">
        <x:f>IF(P138=0,"",IF('Summary'!$H$6="Sprawdź daty filtra","Sprawdź daty filtra",IF(L138=1,"Uwzględniona",IF(K138=1,"Poza okresem","Nieuwzględniona"))))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IF(OR(K138&lt;&gt;1,'Summary'!$H$6="Sprawdź daty filtra"),0,IF(AND(OR('Summary'!$B$6="",E138&gt;='Summary'!$B$6),OR('Summary'!$E$6="",E138&lt;'Summary'!$E$6+1)),1,0))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IF(K139=0,"",CHOOSE(K139,"Zamknięta","Otwarta","Niepełna / błędna","Nieobsługiwana"))</x:f>
      </x:c>
      <x:c r="C139" s="33" t="str">
        <x:f>IF(P139=0,"",IF('Trades'!I139="UNSUPPORTED","Dobieranie / odwrócenia nie są obsługiwane",IF('Trades'!A139="","Podaj ID transakcji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: tekst zaczynający się od A–Z, do 64 znaków; bez *, ?, ~, =, &lt; i &gt;. Przykład: T-001.",IF(COUNTIFS('Trades'!$A$9:$A$208,'Trades'!A139)&lt;&gt;1,"ID transakcji się powtarza",IF('Trades'!B139="","Podaj instrument",IF(AND('Trades'!C139&lt;&gt;"LONG",'Trades'!C139&lt;&gt;"SHORT"),"Wybierz LONG lub SHORT",IF(NOT(ISNUMBER('Trades'!D139)),"Podaj prawidłowy czas otwarcia",IF(OR('Trades'!D139&lt;1,'Trades'!D139&gt;2958465),"Podaj prawidłowy czas otwarcia",IF(NOT(ISNUMBER('Trades'!E139)),"Podaj dodatnią początkową ilość",IF(OR('Trades'!E139&lt;=0,'Trades'!E139&gt;1000000,ROUND('Trades'!E139,8)&lt;&gt;'Trades'!E139),"Podaj dodatnią początkową ilość",IF('Trades'!F139="","Podaj jednostkę ilości",IF(AND('Trades'!I139&lt;&gt;"OPEN",'Trades'!I139&lt;&gt;"CLOSED"),"Wybierz OPEN lub CLOSED",IF(AND('Trades'!J139&lt;&gt;"NET",'Trades'!J139&lt;&gt;"GROSS"),"Wybierz NET lub GROSS",IF(COUNTIFS('Exits'!$B$9:$B$608,'Trades'!A139,'Exits'!$G$9:$G$608,-1)&gt;0,"Sprawdź powiązane wyjścia",IF(D139&gt;'Trades'!E139,"Zamknięta ilość przekracza początkową",IF(AND('Trades'!I139="OPEN",D139='Trades'!E139),"OPEN jest sprzeczne z zerową pozostałą ilością",IF('Trades'!I139="OPEN","",IF(O139=0,"Dodaj wyjście w Exits",IF(D139&lt;&gt;'Trades'!E139,"CLOSED wymaga zamknięcia całej ilości",IF(AND('Trades'!J139="NET",NOT(ISNUMBER('Trades'!L139))),"Podaj uzgodnione netto całej pozycji",IF(AND('Trades'!J139="NET",'Trades'!K139&lt;&gt;"YES"),"Potwierdź netto całej pozycji",IF(IF('Trades'!J139="NET",IF('Trades'!M139="",FALSE,IF(NOT(ISNUMBER('Trades'!M139)),TRUE,OR('Trades'!M139&lt;0,'Trades'!M139&gt;1000000000,ROUND('Trades'!M139,2)&lt;&gt;'Trades'!M139))),FALSE),"Kwoty: do 2 miejsc po przecinku; wartość bezwzględna wpisu ≤ 1 000 000 000.",IF(IF('Trades'!J139="NET",IF('Trades'!N139="",FALSE,IF(NOT(ISNUMBER('Trades'!N139)),TRUE,OR('Trades'!N139&lt;0,'Trades'!N139&gt;1000000000,ROUND('Trades'!N139,2)&lt;&gt;'Trades'!N139))),FALSE),"Kwoty: do 2 miejsc po przecinku; wartość bezwzględna wpisu ≤ 1 000 000 000.",IF(IF('Trades'!J139="NET",IF('Trades'!O139="",FALSE,IF(NOT(ISNUMBER('Trades'!O139)),TRUE,OR(ABS('Trades'!O139)&gt;1000000000,ROUND('Trades'!O139,2)&lt;&gt;'Trades'!O139))),FALSE),"Kwoty: do 2 miejsc po przecinku; wartość bezwzględna wpisu ≤ 1 000 000 000.",IF(AND('Trades'!J139="GROSS",NOT(ISNUMBER('Trades'!M139))),"Podaj prowizję, także zero",IF(AND('Trades'!J139="GROSS",'Trades'!M139&lt;0),"Prowizja nie może być ujemna",IF(AND('Trades'!J139="GROSS",NOT(ISNUMBER('Trades'!N139))),"Podaj pozostałe opłaty, także zero",IF(AND('Trades'!J139="GROSS",'Trades'!N139&lt;0),"Opłaty nie mogą być ujemne",IF(AND('Trades'!J139="GROSS",NOT(ISNUMBER('Trades'!O139))),"Podaj finansowanie ze znakiem, także zero",IF(AND('Trades'!J139="GROSS",NOT(ISNUMBER(F139))),"Podaj P&amp;L brutto każdego wyjścia",IF(IF('Trades'!J139="NET",OR(ABS('Trades'!L139)&gt;1000000000,ROUND('Trades'!L139,2)&lt;&gt;'Trades'!L139),FALSE),"Kwoty: do 2 miejsc po przecinku; wartość bezwzględna wpisu ≤ 1 000 000 000.",IF(IF('Trades'!J139="GROSS",OR(ABS('Trades'!M139)&gt;1000000000,ABS('Trades'!N139)&gt;1000000000,ABS('Trades'!O139)&gt;1000000000,ROUND('Trades'!M139,2)&lt;&gt;'Trades'!M139,ROUND('Trades'!N139,2)&lt;&gt;'Trades'!N139,ROUND('Trades'!O139,2)&lt;&gt;'Trades'!O139),FALSE),"Kwoty: do 2 miejsc po przecinku; wartość bezwzględna wpisu ≤ 1 000 000 000.",IF(AND('Trades'!G139&lt;&gt;"",OR(NOT(ISNUMBER('Trades'!G139)),'Trades'!G139&lt;=0)),"Podaj dodatnią cenę lub pozostaw puste",IF(AND('Trades'!H139&lt;&gt;"",OR(NOT(ISNUMBER('Trades'!H139)),'Trades'!H139&lt;=0)),"Podaj dodatnią cenę lub pozostaw puste","")))))))))))))))))))))))))))))))))))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b.d.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b.d.",IF(OR(O139=0,COUNTIFS('Exits'!$B$9:$B$608,'Trades'!A139,'Exits'!$G$9:$G$608,-1)&gt;0),"b.d.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b.d.",IF(AND(O139&gt;0,SUMIFS('Exits'!$J$9:$J$608,'Exits'!$B$9:$B$608,'Trades'!A139)=O139),ROUND(SUMIFS('Exits'!$F$9:$F$608,'Exits'!$B$9:$B$608,'Trades'!A139),2),"b.d.")))</x:f>
      </x:c>
      <x:c r="G139" s="30" t="str">
        <x:f>IF(P139=0,"",IF(K139&lt;&gt;1,"b.d.",IF('Trades'!J139="NET",'Trades'!L139,ROUND(F139-'Trades'!M139-'Trades'!N139+'Trades'!O139,2))))</x:f>
      </x:c>
      <x:c r="H139" s="31" t="str">
        <x:f>IF(P139=0,"",IF(N139=1,G139/'Trades'!P139,"b.d."))</x:f>
      </x:c>
      <x:c r="I139" s="33" t="str">
        <x:f>IF(P139=0,"",IF(K139&lt;&gt;1,"Pozycja niezamknięta",IF(NOT(ISNUMBER('Trades'!P139)),"Brak lub błędne ryzyko: dodatnie, ≤ 1 000 000 000, do 2 miejsc po przecinku.",IF(OR('Trades'!P139&lt;=0,'Trades'!P139&gt;1000000000,ROUND('Trades'!P139,2)&lt;&gt;'Trades'!P139),"Brak lub błędne ryzyko: dodatnie, ≤ 1 000 000 000, do 2 miejsc po przecinku.",IF(AND('Trades'!Q139&lt;&gt;"PRICE",'Trades'!Q139&lt;&gt;"ALL_IN"),"Wybierz PRICE lub ALL_IN",IF('Trades'!Q139&lt;&gt;'Summary'!$K$4,"Wybrano inną podstawę","Zapisane"))))))</x:f>
      </x:c>
      <x:c r="J139" s="33" t="str">
        <x:f>IF(P139=0,"",IF('Summary'!$H$6="Sprawdź daty filtra","Sprawdź daty filtra",IF(L139=1,"Uwzględniona",IF(K139=1,"Poza okresem","Nieuwzględniona"))))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IF(OR(K139&lt;&gt;1,'Summary'!$H$6="Sprawdź daty filtra"),0,IF(AND(OR('Summary'!$B$6="",E139&gt;='Summary'!$B$6),OR('Summary'!$E$6="",E139&lt;'Summary'!$E$6+1)),1,0))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IF(K140=0,"",CHOOSE(K140,"Zamknięta","Otwarta","Niepełna / błędna","Nieobsługiwana"))</x:f>
      </x:c>
      <x:c r="C140" s="33" t="str">
        <x:f>IF(P140=0,"",IF('Trades'!I140="UNSUPPORTED","Dobieranie / odwrócenia nie są obsługiwane",IF('Trades'!A140="","Podaj ID transakcji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: tekst zaczynający się od A–Z, do 64 znaków; bez *, ?, ~, =, &lt; i &gt;. Przykład: T-001.",IF(COUNTIFS('Trades'!$A$9:$A$208,'Trades'!A140)&lt;&gt;1,"ID transakcji się powtarza",IF('Trades'!B140="","Podaj instrument",IF(AND('Trades'!C140&lt;&gt;"LONG",'Trades'!C140&lt;&gt;"SHORT"),"Wybierz LONG lub SHORT",IF(NOT(ISNUMBER('Trades'!D140)),"Podaj prawidłowy czas otwarcia",IF(OR('Trades'!D140&lt;1,'Trades'!D140&gt;2958465),"Podaj prawidłowy czas otwarcia",IF(NOT(ISNUMBER('Trades'!E140)),"Podaj dodatnią początkową ilość",IF(OR('Trades'!E140&lt;=0,'Trades'!E140&gt;1000000,ROUND('Trades'!E140,8)&lt;&gt;'Trades'!E140),"Podaj dodatnią początkową ilość",IF('Trades'!F140="","Podaj jednostkę ilości",IF(AND('Trades'!I140&lt;&gt;"OPEN",'Trades'!I140&lt;&gt;"CLOSED"),"Wybierz OPEN lub CLOSED",IF(AND('Trades'!J140&lt;&gt;"NET",'Trades'!J140&lt;&gt;"GROSS"),"Wybierz NET lub GROSS",IF(COUNTIFS('Exits'!$B$9:$B$608,'Trades'!A140,'Exits'!$G$9:$G$608,-1)&gt;0,"Sprawdź powiązane wyjścia",IF(D140&gt;'Trades'!E140,"Zamknięta ilość przekracza początkową",IF(AND('Trades'!I140="OPEN",D140='Trades'!E140),"OPEN jest sprzeczne z zerową pozostałą ilością",IF('Trades'!I140="OPEN","",IF(O140=0,"Dodaj wyjście w Exits",IF(D140&lt;&gt;'Trades'!E140,"CLOSED wymaga zamknięcia całej ilości",IF(AND('Trades'!J140="NET",NOT(ISNUMBER('Trades'!L140))),"Podaj uzgodnione netto całej pozycji",IF(AND('Trades'!J140="NET",'Trades'!K140&lt;&gt;"YES"),"Potwierdź netto całej pozycji",IF(IF('Trades'!J140="NET",IF('Trades'!M140="",FALSE,IF(NOT(ISNUMBER('Trades'!M140)),TRUE,OR('Trades'!M140&lt;0,'Trades'!M140&gt;1000000000,ROUND('Trades'!M140,2)&lt;&gt;'Trades'!M140))),FALSE),"Kwoty: do 2 miejsc po przecinku; wartość bezwzględna wpisu ≤ 1 000 000 000.",IF(IF('Trades'!J140="NET",IF('Trades'!N140="",FALSE,IF(NOT(ISNUMBER('Trades'!N140)),TRUE,OR('Trades'!N140&lt;0,'Trades'!N140&gt;1000000000,ROUND('Trades'!N140,2)&lt;&gt;'Trades'!N140))),FALSE),"Kwoty: do 2 miejsc po przecinku; wartość bezwzględna wpisu ≤ 1 000 000 000.",IF(IF('Trades'!J140="NET",IF('Trades'!O140="",FALSE,IF(NOT(ISNUMBER('Trades'!O140)),TRUE,OR(ABS('Trades'!O140)&gt;1000000000,ROUND('Trades'!O140,2)&lt;&gt;'Trades'!O140))),FALSE),"Kwoty: do 2 miejsc po przecinku; wartość bezwzględna wpisu ≤ 1 000 000 000.",IF(AND('Trades'!J140="GROSS",NOT(ISNUMBER('Trades'!M140))),"Podaj prowizję, także zero",IF(AND('Trades'!J140="GROSS",'Trades'!M140&lt;0),"Prowizja nie może być ujemna",IF(AND('Trades'!J140="GROSS",NOT(ISNUMBER('Trades'!N140))),"Podaj pozostałe opłaty, także zero",IF(AND('Trades'!J140="GROSS",'Trades'!N140&lt;0),"Opłaty nie mogą być ujemne",IF(AND('Trades'!J140="GROSS",NOT(ISNUMBER('Trades'!O140))),"Podaj finansowanie ze znakiem, także zero",IF(AND('Trades'!J140="GROSS",NOT(ISNUMBER(F140))),"Podaj P&amp;L brutto każdego wyjścia",IF(IF('Trades'!J140="NET",OR(ABS('Trades'!L140)&gt;1000000000,ROUND('Trades'!L140,2)&lt;&gt;'Trades'!L140),FALSE),"Kwoty: do 2 miejsc po przecinku; wartość bezwzględna wpisu ≤ 1 000 000 000.",IF(IF('Trades'!J140="GROSS",OR(ABS('Trades'!M140)&gt;1000000000,ABS('Trades'!N140)&gt;1000000000,ABS('Trades'!O140)&gt;1000000000,ROUND('Trades'!M140,2)&lt;&gt;'Trades'!M140,ROUND('Trades'!N140,2)&lt;&gt;'Trades'!N140,ROUND('Trades'!O140,2)&lt;&gt;'Trades'!O140),FALSE),"Kwoty: do 2 miejsc po przecinku; wartość bezwzględna wpisu ≤ 1 000 000 000.",IF(AND('Trades'!G140&lt;&gt;"",OR(NOT(ISNUMBER('Trades'!G140)),'Trades'!G140&lt;=0)),"Podaj dodatnią cenę lub pozostaw puste",IF(AND('Trades'!H140&lt;&gt;"",OR(NOT(ISNUMBER('Trades'!H140)),'Trades'!H140&lt;=0)),"Podaj dodatnią cenę lub pozostaw puste","")))))))))))))))))))))))))))))))))))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b.d.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b.d.",IF(OR(O140=0,COUNTIFS('Exits'!$B$9:$B$608,'Trades'!A140,'Exits'!$G$9:$G$608,-1)&gt;0),"b.d.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b.d.",IF(AND(O140&gt;0,SUMIFS('Exits'!$J$9:$J$608,'Exits'!$B$9:$B$608,'Trades'!A140)=O140),ROUND(SUMIFS('Exits'!$F$9:$F$608,'Exits'!$B$9:$B$608,'Trades'!A140),2),"b.d.")))</x:f>
      </x:c>
      <x:c r="G140" s="30" t="str">
        <x:f>IF(P140=0,"",IF(K140&lt;&gt;1,"b.d.",IF('Trades'!J140="NET",'Trades'!L140,ROUND(F140-'Trades'!M140-'Trades'!N140+'Trades'!O140,2))))</x:f>
      </x:c>
      <x:c r="H140" s="31" t="str">
        <x:f>IF(P140=0,"",IF(N140=1,G140/'Trades'!P140,"b.d."))</x:f>
      </x:c>
      <x:c r="I140" s="33" t="str">
        <x:f>IF(P140=0,"",IF(K140&lt;&gt;1,"Pozycja niezamknięta",IF(NOT(ISNUMBER('Trades'!P140)),"Brak lub błędne ryzyko: dodatnie, ≤ 1 000 000 000, do 2 miejsc po przecinku.",IF(OR('Trades'!P140&lt;=0,'Trades'!P140&gt;1000000000,ROUND('Trades'!P140,2)&lt;&gt;'Trades'!P140),"Brak lub błędne ryzyko: dodatnie, ≤ 1 000 000 000, do 2 miejsc po przecinku.",IF(AND('Trades'!Q140&lt;&gt;"PRICE",'Trades'!Q140&lt;&gt;"ALL_IN"),"Wybierz PRICE lub ALL_IN",IF('Trades'!Q140&lt;&gt;'Summary'!$K$4,"Wybrano inną podstawę","Zapisane"))))))</x:f>
      </x:c>
      <x:c r="J140" s="33" t="str">
        <x:f>IF(P140=0,"",IF('Summary'!$H$6="Sprawdź daty filtra","Sprawdź daty filtra",IF(L140=1,"Uwzględniona",IF(K140=1,"Poza okresem","Nieuwzględniona"))))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IF(OR(K140&lt;&gt;1,'Summary'!$H$6="Sprawdź daty filtra"),0,IF(AND(OR('Summary'!$B$6="",E140&gt;='Summary'!$B$6),OR('Summary'!$E$6="",E140&lt;'Summary'!$E$6+1)),1,0))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IF(K141=0,"",CHOOSE(K141,"Zamknięta","Otwarta","Niepełna / błędna","Nieobsługiwana"))</x:f>
      </x:c>
      <x:c r="C141" s="33" t="str">
        <x:f>IF(P141=0,"",IF('Trades'!I141="UNSUPPORTED","Dobieranie / odwrócenia nie są obsługiwane",IF('Trades'!A141="","Podaj ID transakcji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: tekst zaczynający się od A–Z, do 64 znaków; bez *, ?, ~, =, &lt; i &gt;. Przykład: T-001.",IF(COUNTIFS('Trades'!$A$9:$A$208,'Trades'!A141)&lt;&gt;1,"ID transakcji się powtarza",IF('Trades'!B141="","Podaj instrument",IF(AND('Trades'!C141&lt;&gt;"LONG",'Trades'!C141&lt;&gt;"SHORT"),"Wybierz LONG lub SHORT",IF(NOT(ISNUMBER('Trades'!D141)),"Podaj prawidłowy czas otwarcia",IF(OR('Trades'!D141&lt;1,'Trades'!D141&gt;2958465),"Podaj prawidłowy czas otwarcia",IF(NOT(ISNUMBER('Trades'!E141)),"Podaj dodatnią początkową ilość",IF(OR('Trades'!E141&lt;=0,'Trades'!E141&gt;1000000,ROUND('Trades'!E141,8)&lt;&gt;'Trades'!E141),"Podaj dodatnią początkową ilość",IF('Trades'!F141="","Podaj jednostkę ilości",IF(AND('Trades'!I141&lt;&gt;"OPEN",'Trades'!I141&lt;&gt;"CLOSED"),"Wybierz OPEN lub CLOSED",IF(AND('Trades'!J141&lt;&gt;"NET",'Trades'!J141&lt;&gt;"GROSS"),"Wybierz NET lub GROSS",IF(COUNTIFS('Exits'!$B$9:$B$608,'Trades'!A141,'Exits'!$G$9:$G$608,-1)&gt;0,"Sprawdź powiązane wyjścia",IF(D141&gt;'Trades'!E141,"Zamknięta ilość przekracza początkową",IF(AND('Trades'!I141="OPEN",D141='Trades'!E141),"OPEN jest sprzeczne z zerową pozostałą ilością",IF('Trades'!I141="OPEN","",IF(O141=0,"Dodaj wyjście w Exits",IF(D141&lt;&gt;'Trades'!E141,"CLOSED wymaga zamknięcia całej ilości",IF(AND('Trades'!J141="NET",NOT(ISNUMBER('Trades'!L141))),"Podaj uzgodnione netto całej pozycji",IF(AND('Trades'!J141="NET",'Trades'!K141&lt;&gt;"YES"),"Potwierdź netto całej pozycji",IF(IF('Trades'!J141="NET",IF('Trades'!M141="",FALSE,IF(NOT(ISNUMBER('Trades'!M141)),TRUE,OR('Trades'!M141&lt;0,'Trades'!M141&gt;1000000000,ROUND('Trades'!M141,2)&lt;&gt;'Trades'!M141))),FALSE),"Kwoty: do 2 miejsc po przecinku; wartość bezwzględna wpisu ≤ 1 000 000 000.",IF(IF('Trades'!J141="NET",IF('Trades'!N141="",FALSE,IF(NOT(ISNUMBER('Trades'!N141)),TRUE,OR('Trades'!N141&lt;0,'Trades'!N141&gt;1000000000,ROUND('Trades'!N141,2)&lt;&gt;'Trades'!N141))),FALSE),"Kwoty: do 2 miejsc po przecinku; wartość bezwzględna wpisu ≤ 1 000 000 000.",IF(IF('Trades'!J141="NET",IF('Trades'!O141="",FALSE,IF(NOT(ISNUMBER('Trades'!O141)),TRUE,OR(ABS('Trades'!O141)&gt;1000000000,ROUND('Trades'!O141,2)&lt;&gt;'Trades'!O141))),FALSE),"Kwoty: do 2 miejsc po przecinku; wartość bezwzględna wpisu ≤ 1 000 000 000.",IF(AND('Trades'!J141="GROSS",NOT(ISNUMBER('Trades'!M141))),"Podaj prowizję, także zero",IF(AND('Trades'!J141="GROSS",'Trades'!M141&lt;0),"Prowizja nie może być ujemna",IF(AND('Trades'!J141="GROSS",NOT(ISNUMBER('Trades'!N141))),"Podaj pozostałe opłaty, także zero",IF(AND('Trades'!J141="GROSS",'Trades'!N141&lt;0),"Opłaty nie mogą być ujemne",IF(AND('Trades'!J141="GROSS",NOT(ISNUMBER('Trades'!O141))),"Podaj finansowanie ze znakiem, także zero",IF(AND('Trades'!J141="GROSS",NOT(ISNUMBER(F141))),"Podaj P&amp;L brutto każdego wyjścia",IF(IF('Trades'!J141="NET",OR(ABS('Trades'!L141)&gt;1000000000,ROUND('Trades'!L141,2)&lt;&gt;'Trades'!L141),FALSE),"Kwoty: do 2 miejsc po przecinku; wartość bezwzględna wpisu ≤ 1 000 000 000.",IF(IF('Trades'!J141="GROSS",OR(ABS('Trades'!M141)&gt;1000000000,ABS('Trades'!N141)&gt;1000000000,ABS('Trades'!O141)&gt;1000000000,ROUND('Trades'!M141,2)&lt;&gt;'Trades'!M141,ROUND('Trades'!N141,2)&lt;&gt;'Trades'!N141,ROUND('Trades'!O141,2)&lt;&gt;'Trades'!O141),FALSE),"Kwoty: do 2 miejsc po przecinku; wartość bezwzględna wpisu ≤ 1 000 000 000.",IF(AND('Trades'!G141&lt;&gt;"",OR(NOT(ISNUMBER('Trades'!G141)),'Trades'!G141&lt;=0)),"Podaj dodatnią cenę lub pozostaw puste",IF(AND('Trades'!H141&lt;&gt;"",OR(NOT(ISNUMBER('Trades'!H141)),'Trades'!H141&lt;=0)),"Podaj dodatnią cenę lub pozostaw puste","")))))))))))))))))))))))))))))))))))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b.d.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b.d.",IF(OR(O141=0,COUNTIFS('Exits'!$B$9:$B$608,'Trades'!A141,'Exits'!$G$9:$G$608,-1)&gt;0),"b.d.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b.d.",IF(AND(O141&gt;0,SUMIFS('Exits'!$J$9:$J$608,'Exits'!$B$9:$B$608,'Trades'!A141)=O141),ROUND(SUMIFS('Exits'!$F$9:$F$608,'Exits'!$B$9:$B$608,'Trades'!A141),2),"b.d.")))</x:f>
      </x:c>
      <x:c r="G141" s="30" t="str">
        <x:f>IF(P141=0,"",IF(K141&lt;&gt;1,"b.d.",IF('Trades'!J141="NET",'Trades'!L141,ROUND(F141-'Trades'!M141-'Trades'!N141+'Trades'!O141,2))))</x:f>
      </x:c>
      <x:c r="H141" s="31" t="str">
        <x:f>IF(P141=0,"",IF(N141=1,G141/'Trades'!P141,"b.d."))</x:f>
      </x:c>
      <x:c r="I141" s="33" t="str">
        <x:f>IF(P141=0,"",IF(K141&lt;&gt;1,"Pozycja niezamknięta",IF(NOT(ISNUMBER('Trades'!P141)),"Brak lub błędne ryzyko: dodatnie, ≤ 1 000 000 000, do 2 miejsc po przecinku.",IF(OR('Trades'!P141&lt;=0,'Trades'!P141&gt;1000000000,ROUND('Trades'!P141,2)&lt;&gt;'Trades'!P141),"Brak lub błędne ryzyko: dodatnie, ≤ 1 000 000 000, do 2 miejsc po przecinku.",IF(AND('Trades'!Q141&lt;&gt;"PRICE",'Trades'!Q141&lt;&gt;"ALL_IN"),"Wybierz PRICE lub ALL_IN",IF('Trades'!Q141&lt;&gt;'Summary'!$K$4,"Wybrano inną podstawę","Zapisane"))))))</x:f>
      </x:c>
      <x:c r="J141" s="33" t="str">
        <x:f>IF(P141=0,"",IF('Summary'!$H$6="Sprawdź daty filtra","Sprawdź daty filtra",IF(L141=1,"Uwzględniona",IF(K141=1,"Poza okresem","Nieuwzględniona"))))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IF(OR(K141&lt;&gt;1,'Summary'!$H$6="Sprawdź daty filtra"),0,IF(AND(OR('Summary'!$B$6="",E141&gt;='Summary'!$B$6),OR('Summary'!$E$6="",E141&lt;'Summary'!$E$6+1)),1,0))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IF(K142=0,"",CHOOSE(K142,"Zamknięta","Otwarta","Niepełna / błędna","Nieobsługiwana"))</x:f>
      </x:c>
      <x:c r="C142" s="33" t="str">
        <x:f>IF(P142=0,"",IF('Trades'!I142="UNSUPPORTED","Dobieranie / odwrócenia nie są obsługiwane",IF('Trades'!A142="","Podaj ID transakcji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: tekst zaczynający się od A–Z, do 64 znaków; bez *, ?, ~, =, &lt; i &gt;. Przykład: T-001.",IF(COUNTIFS('Trades'!$A$9:$A$208,'Trades'!A142)&lt;&gt;1,"ID transakcji się powtarza",IF('Trades'!B142="","Podaj instrument",IF(AND('Trades'!C142&lt;&gt;"LONG",'Trades'!C142&lt;&gt;"SHORT"),"Wybierz LONG lub SHORT",IF(NOT(ISNUMBER('Trades'!D142)),"Podaj prawidłowy czas otwarcia",IF(OR('Trades'!D142&lt;1,'Trades'!D142&gt;2958465),"Podaj prawidłowy czas otwarcia",IF(NOT(ISNUMBER('Trades'!E142)),"Podaj dodatnią początkową ilość",IF(OR('Trades'!E142&lt;=0,'Trades'!E142&gt;1000000,ROUND('Trades'!E142,8)&lt;&gt;'Trades'!E142),"Podaj dodatnią początkową ilość",IF('Trades'!F142="","Podaj jednostkę ilości",IF(AND('Trades'!I142&lt;&gt;"OPEN",'Trades'!I142&lt;&gt;"CLOSED"),"Wybierz OPEN lub CLOSED",IF(AND('Trades'!J142&lt;&gt;"NET",'Trades'!J142&lt;&gt;"GROSS"),"Wybierz NET lub GROSS",IF(COUNTIFS('Exits'!$B$9:$B$608,'Trades'!A142,'Exits'!$G$9:$G$608,-1)&gt;0,"Sprawdź powiązane wyjścia",IF(D142&gt;'Trades'!E142,"Zamknięta ilość przekracza początkową",IF(AND('Trades'!I142="OPEN",D142='Trades'!E142),"OPEN jest sprzeczne z zerową pozostałą ilością",IF('Trades'!I142="OPEN","",IF(O142=0,"Dodaj wyjście w Exits",IF(D142&lt;&gt;'Trades'!E142,"CLOSED wymaga zamknięcia całej ilości",IF(AND('Trades'!J142="NET",NOT(ISNUMBER('Trades'!L142))),"Podaj uzgodnione netto całej pozycji",IF(AND('Trades'!J142="NET",'Trades'!K142&lt;&gt;"YES"),"Potwierdź netto całej pozycji",IF(IF('Trades'!J142="NET",IF('Trades'!M142="",FALSE,IF(NOT(ISNUMBER('Trades'!M142)),TRUE,OR('Trades'!M142&lt;0,'Trades'!M142&gt;1000000000,ROUND('Trades'!M142,2)&lt;&gt;'Trades'!M142))),FALSE),"Kwoty: do 2 miejsc po przecinku; wartość bezwzględna wpisu ≤ 1 000 000 000.",IF(IF('Trades'!J142="NET",IF('Trades'!N142="",FALSE,IF(NOT(ISNUMBER('Trades'!N142)),TRUE,OR('Trades'!N142&lt;0,'Trades'!N142&gt;1000000000,ROUND('Trades'!N142,2)&lt;&gt;'Trades'!N142))),FALSE),"Kwoty: do 2 miejsc po przecinku; wartość bezwzględna wpisu ≤ 1 000 000 000.",IF(IF('Trades'!J142="NET",IF('Trades'!O142="",FALSE,IF(NOT(ISNUMBER('Trades'!O142)),TRUE,OR(ABS('Trades'!O142)&gt;1000000000,ROUND('Trades'!O142,2)&lt;&gt;'Trades'!O142))),FALSE),"Kwoty: do 2 miejsc po przecinku; wartość bezwzględna wpisu ≤ 1 000 000 000.",IF(AND('Trades'!J142="GROSS",NOT(ISNUMBER('Trades'!M142))),"Podaj prowizję, także zero",IF(AND('Trades'!J142="GROSS",'Trades'!M142&lt;0),"Prowizja nie może być ujemna",IF(AND('Trades'!J142="GROSS",NOT(ISNUMBER('Trades'!N142))),"Podaj pozostałe opłaty, także zero",IF(AND('Trades'!J142="GROSS",'Trades'!N142&lt;0),"Opłaty nie mogą być ujemne",IF(AND('Trades'!J142="GROSS",NOT(ISNUMBER('Trades'!O142))),"Podaj finansowanie ze znakiem, także zero",IF(AND('Trades'!J142="GROSS",NOT(ISNUMBER(F142))),"Podaj P&amp;L brutto każdego wyjścia",IF(IF('Trades'!J142="NET",OR(ABS('Trades'!L142)&gt;1000000000,ROUND('Trades'!L142,2)&lt;&gt;'Trades'!L142),FALSE),"Kwoty: do 2 miejsc po przecinku; wartość bezwzględna wpisu ≤ 1 000 000 000.",IF(IF('Trades'!J142="GROSS",OR(ABS('Trades'!M142)&gt;1000000000,ABS('Trades'!N142)&gt;1000000000,ABS('Trades'!O142)&gt;1000000000,ROUND('Trades'!M142,2)&lt;&gt;'Trades'!M142,ROUND('Trades'!N142,2)&lt;&gt;'Trades'!N142,ROUND('Trades'!O142,2)&lt;&gt;'Trades'!O142),FALSE),"Kwoty: do 2 miejsc po przecinku; wartość bezwzględna wpisu ≤ 1 000 000 000.",IF(AND('Trades'!G142&lt;&gt;"",OR(NOT(ISNUMBER('Trades'!G142)),'Trades'!G142&lt;=0)),"Podaj dodatnią cenę lub pozostaw puste",IF(AND('Trades'!H142&lt;&gt;"",OR(NOT(ISNUMBER('Trades'!H142)),'Trades'!H142&lt;=0)),"Podaj dodatnią cenę lub pozostaw puste","")))))))))))))))))))))))))))))))))))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b.d.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b.d.",IF(OR(O142=0,COUNTIFS('Exits'!$B$9:$B$608,'Trades'!A142,'Exits'!$G$9:$G$608,-1)&gt;0),"b.d.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b.d.",IF(AND(O142&gt;0,SUMIFS('Exits'!$J$9:$J$608,'Exits'!$B$9:$B$608,'Trades'!A142)=O142),ROUND(SUMIFS('Exits'!$F$9:$F$608,'Exits'!$B$9:$B$608,'Trades'!A142),2),"b.d.")))</x:f>
      </x:c>
      <x:c r="G142" s="30" t="str">
        <x:f>IF(P142=0,"",IF(K142&lt;&gt;1,"b.d.",IF('Trades'!J142="NET",'Trades'!L142,ROUND(F142-'Trades'!M142-'Trades'!N142+'Trades'!O142,2))))</x:f>
      </x:c>
      <x:c r="H142" s="31" t="str">
        <x:f>IF(P142=0,"",IF(N142=1,G142/'Trades'!P142,"b.d."))</x:f>
      </x:c>
      <x:c r="I142" s="33" t="str">
        <x:f>IF(P142=0,"",IF(K142&lt;&gt;1,"Pozycja niezamknięta",IF(NOT(ISNUMBER('Trades'!P142)),"Brak lub błędne ryzyko: dodatnie, ≤ 1 000 000 000, do 2 miejsc po przecinku.",IF(OR('Trades'!P142&lt;=0,'Trades'!P142&gt;1000000000,ROUND('Trades'!P142,2)&lt;&gt;'Trades'!P142),"Brak lub błędne ryzyko: dodatnie, ≤ 1 000 000 000, do 2 miejsc po przecinku.",IF(AND('Trades'!Q142&lt;&gt;"PRICE",'Trades'!Q142&lt;&gt;"ALL_IN"),"Wybierz PRICE lub ALL_IN",IF('Trades'!Q142&lt;&gt;'Summary'!$K$4,"Wybrano inną podstawę","Zapisane"))))))</x:f>
      </x:c>
      <x:c r="J142" s="33" t="str">
        <x:f>IF(P142=0,"",IF('Summary'!$H$6="Sprawdź daty filtra","Sprawdź daty filtra",IF(L142=1,"Uwzględniona",IF(K142=1,"Poza okresem","Nieuwzględniona"))))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IF(OR(K142&lt;&gt;1,'Summary'!$H$6="Sprawdź daty filtra"),0,IF(AND(OR('Summary'!$B$6="",E142&gt;='Summary'!$B$6),OR('Summary'!$E$6="",E142&lt;'Summary'!$E$6+1)),1,0))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IF(K143=0,"",CHOOSE(K143,"Zamknięta","Otwarta","Niepełna / błędna","Nieobsługiwana"))</x:f>
      </x:c>
      <x:c r="C143" s="33" t="str">
        <x:f>IF(P143=0,"",IF('Trades'!I143="UNSUPPORTED","Dobieranie / odwrócenia nie są obsługiwane",IF('Trades'!A143="","Podaj ID transakcji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: tekst zaczynający się od A–Z, do 64 znaków; bez *, ?, ~, =, &lt; i &gt;. Przykład: T-001.",IF(COUNTIFS('Trades'!$A$9:$A$208,'Trades'!A143)&lt;&gt;1,"ID transakcji się powtarza",IF('Trades'!B143="","Podaj instrument",IF(AND('Trades'!C143&lt;&gt;"LONG",'Trades'!C143&lt;&gt;"SHORT"),"Wybierz LONG lub SHORT",IF(NOT(ISNUMBER('Trades'!D143)),"Podaj prawidłowy czas otwarcia",IF(OR('Trades'!D143&lt;1,'Trades'!D143&gt;2958465),"Podaj prawidłowy czas otwarcia",IF(NOT(ISNUMBER('Trades'!E143)),"Podaj dodatnią początkową ilość",IF(OR('Trades'!E143&lt;=0,'Trades'!E143&gt;1000000,ROUND('Trades'!E143,8)&lt;&gt;'Trades'!E143),"Podaj dodatnią początkową ilość",IF('Trades'!F143="","Podaj jednostkę ilości",IF(AND('Trades'!I143&lt;&gt;"OPEN",'Trades'!I143&lt;&gt;"CLOSED"),"Wybierz OPEN lub CLOSED",IF(AND('Trades'!J143&lt;&gt;"NET",'Trades'!J143&lt;&gt;"GROSS"),"Wybierz NET lub GROSS",IF(COUNTIFS('Exits'!$B$9:$B$608,'Trades'!A143,'Exits'!$G$9:$G$608,-1)&gt;0,"Sprawdź powiązane wyjścia",IF(D143&gt;'Trades'!E143,"Zamknięta ilość przekracza początkową",IF(AND('Trades'!I143="OPEN",D143='Trades'!E143),"OPEN jest sprzeczne z zerową pozostałą ilością",IF('Trades'!I143="OPEN","",IF(O143=0,"Dodaj wyjście w Exits",IF(D143&lt;&gt;'Trades'!E143,"CLOSED wymaga zamknięcia całej ilości",IF(AND('Trades'!J143="NET",NOT(ISNUMBER('Trades'!L143))),"Podaj uzgodnione netto całej pozycji",IF(AND('Trades'!J143="NET",'Trades'!K143&lt;&gt;"YES"),"Potwierdź netto całej pozycji",IF(IF('Trades'!J143="NET",IF('Trades'!M143="",FALSE,IF(NOT(ISNUMBER('Trades'!M143)),TRUE,OR('Trades'!M143&lt;0,'Trades'!M143&gt;1000000000,ROUND('Trades'!M143,2)&lt;&gt;'Trades'!M143))),FALSE),"Kwoty: do 2 miejsc po przecinku; wartość bezwzględna wpisu ≤ 1 000 000 000.",IF(IF('Trades'!J143="NET",IF('Trades'!N143="",FALSE,IF(NOT(ISNUMBER('Trades'!N143)),TRUE,OR('Trades'!N143&lt;0,'Trades'!N143&gt;1000000000,ROUND('Trades'!N143,2)&lt;&gt;'Trades'!N143))),FALSE),"Kwoty: do 2 miejsc po przecinku; wartość bezwzględna wpisu ≤ 1 000 000 000.",IF(IF('Trades'!J143="NET",IF('Trades'!O143="",FALSE,IF(NOT(ISNUMBER('Trades'!O143)),TRUE,OR(ABS('Trades'!O143)&gt;1000000000,ROUND('Trades'!O143,2)&lt;&gt;'Trades'!O143))),FALSE),"Kwoty: do 2 miejsc po przecinku; wartość bezwzględna wpisu ≤ 1 000 000 000.",IF(AND('Trades'!J143="GROSS",NOT(ISNUMBER('Trades'!M143))),"Podaj prowizję, także zero",IF(AND('Trades'!J143="GROSS",'Trades'!M143&lt;0),"Prowizja nie może być ujemna",IF(AND('Trades'!J143="GROSS",NOT(ISNUMBER('Trades'!N143))),"Podaj pozostałe opłaty, także zero",IF(AND('Trades'!J143="GROSS",'Trades'!N143&lt;0),"Opłaty nie mogą być ujemne",IF(AND('Trades'!J143="GROSS",NOT(ISNUMBER('Trades'!O143))),"Podaj finansowanie ze znakiem, także zero",IF(AND('Trades'!J143="GROSS",NOT(ISNUMBER(F143))),"Podaj P&amp;L brutto każdego wyjścia",IF(IF('Trades'!J143="NET",OR(ABS('Trades'!L143)&gt;1000000000,ROUND('Trades'!L143,2)&lt;&gt;'Trades'!L143),FALSE),"Kwoty: do 2 miejsc po przecinku; wartość bezwzględna wpisu ≤ 1 000 000 000.",IF(IF('Trades'!J143="GROSS",OR(ABS('Trades'!M143)&gt;1000000000,ABS('Trades'!N143)&gt;1000000000,ABS('Trades'!O143)&gt;1000000000,ROUND('Trades'!M143,2)&lt;&gt;'Trades'!M143,ROUND('Trades'!N143,2)&lt;&gt;'Trades'!N143,ROUND('Trades'!O143,2)&lt;&gt;'Trades'!O143),FALSE),"Kwoty: do 2 miejsc po przecinku; wartość bezwzględna wpisu ≤ 1 000 000 000.",IF(AND('Trades'!G143&lt;&gt;"",OR(NOT(ISNUMBER('Trades'!G143)),'Trades'!G143&lt;=0)),"Podaj dodatnią cenę lub pozostaw puste",IF(AND('Trades'!H143&lt;&gt;"",OR(NOT(ISNUMBER('Trades'!H143)),'Trades'!H143&lt;=0)),"Podaj dodatnią cenę lub pozostaw puste","")))))))))))))))))))))))))))))))))))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b.d.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b.d.",IF(OR(O143=0,COUNTIFS('Exits'!$B$9:$B$608,'Trades'!A143,'Exits'!$G$9:$G$608,-1)&gt;0),"b.d.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b.d.",IF(AND(O143&gt;0,SUMIFS('Exits'!$J$9:$J$608,'Exits'!$B$9:$B$608,'Trades'!A143)=O143),ROUND(SUMIFS('Exits'!$F$9:$F$608,'Exits'!$B$9:$B$608,'Trades'!A143),2),"b.d.")))</x:f>
      </x:c>
      <x:c r="G143" s="30" t="str">
        <x:f>IF(P143=0,"",IF(K143&lt;&gt;1,"b.d.",IF('Trades'!J143="NET",'Trades'!L143,ROUND(F143-'Trades'!M143-'Trades'!N143+'Trades'!O143,2))))</x:f>
      </x:c>
      <x:c r="H143" s="31" t="str">
        <x:f>IF(P143=0,"",IF(N143=1,G143/'Trades'!P143,"b.d."))</x:f>
      </x:c>
      <x:c r="I143" s="33" t="str">
        <x:f>IF(P143=0,"",IF(K143&lt;&gt;1,"Pozycja niezamknięta",IF(NOT(ISNUMBER('Trades'!P143)),"Brak lub błędne ryzyko: dodatnie, ≤ 1 000 000 000, do 2 miejsc po przecinku.",IF(OR('Trades'!P143&lt;=0,'Trades'!P143&gt;1000000000,ROUND('Trades'!P143,2)&lt;&gt;'Trades'!P143),"Brak lub błędne ryzyko: dodatnie, ≤ 1 000 000 000, do 2 miejsc po przecinku.",IF(AND('Trades'!Q143&lt;&gt;"PRICE",'Trades'!Q143&lt;&gt;"ALL_IN"),"Wybierz PRICE lub ALL_IN",IF('Trades'!Q143&lt;&gt;'Summary'!$K$4,"Wybrano inną podstawę","Zapisane"))))))</x:f>
      </x:c>
      <x:c r="J143" s="33" t="str">
        <x:f>IF(P143=0,"",IF('Summary'!$H$6="Sprawdź daty filtra","Sprawdź daty filtra",IF(L143=1,"Uwzględniona",IF(K143=1,"Poza okresem","Nieuwzględniona"))))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IF(OR(K143&lt;&gt;1,'Summary'!$H$6="Sprawdź daty filtra"),0,IF(AND(OR('Summary'!$B$6="",E143&gt;='Summary'!$B$6),OR('Summary'!$E$6="",E143&lt;'Summary'!$E$6+1)),1,0))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IF(K144=0,"",CHOOSE(K144,"Zamknięta","Otwarta","Niepełna / błędna","Nieobsługiwana"))</x:f>
      </x:c>
      <x:c r="C144" s="33" t="str">
        <x:f>IF(P144=0,"",IF('Trades'!I144="UNSUPPORTED","Dobieranie / odwrócenia nie są obsługiwane",IF('Trades'!A144="","Podaj ID transakcji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: tekst zaczynający się od A–Z, do 64 znaków; bez *, ?, ~, =, &lt; i &gt;. Przykład: T-001.",IF(COUNTIFS('Trades'!$A$9:$A$208,'Trades'!A144)&lt;&gt;1,"ID transakcji się powtarza",IF('Trades'!B144="","Podaj instrument",IF(AND('Trades'!C144&lt;&gt;"LONG",'Trades'!C144&lt;&gt;"SHORT"),"Wybierz LONG lub SHORT",IF(NOT(ISNUMBER('Trades'!D144)),"Podaj prawidłowy czas otwarcia",IF(OR('Trades'!D144&lt;1,'Trades'!D144&gt;2958465),"Podaj prawidłowy czas otwarcia",IF(NOT(ISNUMBER('Trades'!E144)),"Podaj dodatnią początkową ilość",IF(OR('Trades'!E144&lt;=0,'Trades'!E144&gt;1000000,ROUND('Trades'!E144,8)&lt;&gt;'Trades'!E144),"Podaj dodatnią początkową ilość",IF('Trades'!F144="","Podaj jednostkę ilości",IF(AND('Trades'!I144&lt;&gt;"OPEN",'Trades'!I144&lt;&gt;"CLOSED"),"Wybierz OPEN lub CLOSED",IF(AND('Trades'!J144&lt;&gt;"NET",'Trades'!J144&lt;&gt;"GROSS"),"Wybierz NET lub GROSS",IF(COUNTIFS('Exits'!$B$9:$B$608,'Trades'!A144,'Exits'!$G$9:$G$608,-1)&gt;0,"Sprawdź powiązane wyjścia",IF(D144&gt;'Trades'!E144,"Zamknięta ilość przekracza początkową",IF(AND('Trades'!I144="OPEN",D144='Trades'!E144),"OPEN jest sprzeczne z zerową pozostałą ilością",IF('Trades'!I144="OPEN","",IF(O144=0,"Dodaj wyjście w Exits",IF(D144&lt;&gt;'Trades'!E144,"CLOSED wymaga zamknięcia całej ilości",IF(AND('Trades'!J144="NET",NOT(ISNUMBER('Trades'!L144))),"Podaj uzgodnione netto całej pozycji",IF(AND('Trades'!J144="NET",'Trades'!K144&lt;&gt;"YES"),"Potwierdź netto całej pozycji",IF(IF('Trades'!J144="NET",IF('Trades'!M144="",FALSE,IF(NOT(ISNUMBER('Trades'!M144)),TRUE,OR('Trades'!M144&lt;0,'Trades'!M144&gt;1000000000,ROUND('Trades'!M144,2)&lt;&gt;'Trades'!M144))),FALSE),"Kwoty: do 2 miejsc po przecinku; wartość bezwzględna wpisu ≤ 1 000 000 000.",IF(IF('Trades'!J144="NET",IF('Trades'!N144="",FALSE,IF(NOT(ISNUMBER('Trades'!N144)),TRUE,OR('Trades'!N144&lt;0,'Trades'!N144&gt;1000000000,ROUND('Trades'!N144,2)&lt;&gt;'Trades'!N144))),FALSE),"Kwoty: do 2 miejsc po przecinku; wartość bezwzględna wpisu ≤ 1 000 000 000.",IF(IF('Trades'!J144="NET",IF('Trades'!O144="",FALSE,IF(NOT(ISNUMBER('Trades'!O144)),TRUE,OR(ABS('Trades'!O144)&gt;1000000000,ROUND('Trades'!O144,2)&lt;&gt;'Trades'!O144))),FALSE),"Kwoty: do 2 miejsc po przecinku; wartość bezwzględna wpisu ≤ 1 000 000 000.",IF(AND('Trades'!J144="GROSS",NOT(ISNUMBER('Trades'!M144))),"Podaj prowizję, także zero",IF(AND('Trades'!J144="GROSS",'Trades'!M144&lt;0),"Prowizja nie może być ujemna",IF(AND('Trades'!J144="GROSS",NOT(ISNUMBER('Trades'!N144))),"Podaj pozostałe opłaty, także zero",IF(AND('Trades'!J144="GROSS",'Trades'!N144&lt;0),"Opłaty nie mogą być ujemne",IF(AND('Trades'!J144="GROSS",NOT(ISNUMBER('Trades'!O144))),"Podaj finansowanie ze znakiem, także zero",IF(AND('Trades'!J144="GROSS",NOT(ISNUMBER(F144))),"Podaj P&amp;L brutto każdego wyjścia",IF(IF('Trades'!J144="NET",OR(ABS('Trades'!L144)&gt;1000000000,ROUND('Trades'!L144,2)&lt;&gt;'Trades'!L144),FALSE),"Kwoty: do 2 miejsc po przecinku; wartość bezwzględna wpisu ≤ 1 000 000 000.",IF(IF('Trades'!J144="GROSS",OR(ABS('Trades'!M144)&gt;1000000000,ABS('Trades'!N144)&gt;1000000000,ABS('Trades'!O144)&gt;1000000000,ROUND('Trades'!M144,2)&lt;&gt;'Trades'!M144,ROUND('Trades'!N144,2)&lt;&gt;'Trades'!N144,ROUND('Trades'!O144,2)&lt;&gt;'Trades'!O144),FALSE),"Kwoty: do 2 miejsc po przecinku; wartość bezwzględna wpisu ≤ 1 000 000 000.",IF(AND('Trades'!G144&lt;&gt;"",OR(NOT(ISNUMBER('Trades'!G144)),'Trades'!G144&lt;=0)),"Podaj dodatnią cenę lub pozostaw puste",IF(AND('Trades'!H144&lt;&gt;"",OR(NOT(ISNUMBER('Trades'!H144)),'Trades'!H144&lt;=0)),"Podaj dodatnią cenę lub pozostaw puste","")))))))))))))))))))))))))))))))))))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b.d.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b.d.",IF(OR(O144=0,COUNTIFS('Exits'!$B$9:$B$608,'Trades'!A144,'Exits'!$G$9:$G$608,-1)&gt;0),"b.d.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b.d.",IF(AND(O144&gt;0,SUMIFS('Exits'!$J$9:$J$608,'Exits'!$B$9:$B$608,'Trades'!A144)=O144),ROUND(SUMIFS('Exits'!$F$9:$F$608,'Exits'!$B$9:$B$608,'Trades'!A144),2),"b.d.")))</x:f>
      </x:c>
      <x:c r="G144" s="30" t="str">
        <x:f>IF(P144=0,"",IF(K144&lt;&gt;1,"b.d.",IF('Trades'!J144="NET",'Trades'!L144,ROUND(F144-'Trades'!M144-'Trades'!N144+'Trades'!O144,2))))</x:f>
      </x:c>
      <x:c r="H144" s="31" t="str">
        <x:f>IF(P144=0,"",IF(N144=1,G144/'Trades'!P144,"b.d."))</x:f>
      </x:c>
      <x:c r="I144" s="33" t="str">
        <x:f>IF(P144=0,"",IF(K144&lt;&gt;1,"Pozycja niezamknięta",IF(NOT(ISNUMBER('Trades'!P144)),"Brak lub błędne ryzyko: dodatnie, ≤ 1 000 000 000, do 2 miejsc po przecinku.",IF(OR('Trades'!P144&lt;=0,'Trades'!P144&gt;1000000000,ROUND('Trades'!P144,2)&lt;&gt;'Trades'!P144),"Brak lub błędne ryzyko: dodatnie, ≤ 1 000 000 000, do 2 miejsc po przecinku.",IF(AND('Trades'!Q144&lt;&gt;"PRICE",'Trades'!Q144&lt;&gt;"ALL_IN"),"Wybierz PRICE lub ALL_IN",IF('Trades'!Q144&lt;&gt;'Summary'!$K$4,"Wybrano inną podstawę","Zapisane"))))))</x:f>
      </x:c>
      <x:c r="J144" s="33" t="str">
        <x:f>IF(P144=0,"",IF('Summary'!$H$6="Sprawdź daty filtra","Sprawdź daty filtra",IF(L144=1,"Uwzględniona",IF(K144=1,"Poza okresem","Nieuwzględniona"))))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IF(OR(K144&lt;&gt;1,'Summary'!$H$6="Sprawdź daty filtra"),0,IF(AND(OR('Summary'!$B$6="",E144&gt;='Summary'!$B$6),OR('Summary'!$E$6="",E144&lt;'Summary'!$E$6+1)),1,0))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IF(K145=0,"",CHOOSE(K145,"Zamknięta","Otwarta","Niepełna / błędna","Nieobsługiwana"))</x:f>
      </x:c>
      <x:c r="C145" s="33" t="str">
        <x:f>IF(P145=0,"",IF('Trades'!I145="UNSUPPORTED","Dobieranie / odwrócenia nie są obsługiwane",IF('Trades'!A145="","Podaj ID transakcji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: tekst zaczynający się od A–Z, do 64 znaków; bez *, ?, ~, =, &lt; i &gt;. Przykład: T-001.",IF(COUNTIFS('Trades'!$A$9:$A$208,'Trades'!A145)&lt;&gt;1,"ID transakcji się powtarza",IF('Trades'!B145="","Podaj instrument",IF(AND('Trades'!C145&lt;&gt;"LONG",'Trades'!C145&lt;&gt;"SHORT"),"Wybierz LONG lub SHORT",IF(NOT(ISNUMBER('Trades'!D145)),"Podaj prawidłowy czas otwarcia",IF(OR('Trades'!D145&lt;1,'Trades'!D145&gt;2958465),"Podaj prawidłowy czas otwarcia",IF(NOT(ISNUMBER('Trades'!E145)),"Podaj dodatnią początkową ilość",IF(OR('Trades'!E145&lt;=0,'Trades'!E145&gt;1000000,ROUND('Trades'!E145,8)&lt;&gt;'Trades'!E145),"Podaj dodatnią początkową ilość",IF('Trades'!F145="","Podaj jednostkę ilości",IF(AND('Trades'!I145&lt;&gt;"OPEN",'Trades'!I145&lt;&gt;"CLOSED"),"Wybierz OPEN lub CLOSED",IF(AND('Trades'!J145&lt;&gt;"NET",'Trades'!J145&lt;&gt;"GROSS"),"Wybierz NET lub GROSS",IF(COUNTIFS('Exits'!$B$9:$B$608,'Trades'!A145,'Exits'!$G$9:$G$608,-1)&gt;0,"Sprawdź powiązane wyjścia",IF(D145&gt;'Trades'!E145,"Zamknięta ilość przekracza początkową",IF(AND('Trades'!I145="OPEN",D145='Trades'!E145),"OPEN jest sprzeczne z zerową pozostałą ilością",IF('Trades'!I145="OPEN","",IF(O145=0,"Dodaj wyjście w Exits",IF(D145&lt;&gt;'Trades'!E145,"CLOSED wymaga zamknięcia całej ilości",IF(AND('Trades'!J145="NET",NOT(ISNUMBER('Trades'!L145))),"Podaj uzgodnione netto całej pozycji",IF(AND('Trades'!J145="NET",'Trades'!K145&lt;&gt;"YES"),"Potwierdź netto całej pozycji",IF(IF('Trades'!J145="NET",IF('Trades'!M145="",FALSE,IF(NOT(ISNUMBER('Trades'!M145)),TRUE,OR('Trades'!M145&lt;0,'Trades'!M145&gt;1000000000,ROUND('Trades'!M145,2)&lt;&gt;'Trades'!M145))),FALSE),"Kwoty: do 2 miejsc po przecinku; wartość bezwzględna wpisu ≤ 1 000 000 000.",IF(IF('Trades'!J145="NET",IF('Trades'!N145="",FALSE,IF(NOT(ISNUMBER('Trades'!N145)),TRUE,OR('Trades'!N145&lt;0,'Trades'!N145&gt;1000000000,ROUND('Trades'!N145,2)&lt;&gt;'Trades'!N145))),FALSE),"Kwoty: do 2 miejsc po przecinku; wartość bezwzględna wpisu ≤ 1 000 000 000.",IF(IF('Trades'!J145="NET",IF('Trades'!O145="",FALSE,IF(NOT(ISNUMBER('Trades'!O145)),TRUE,OR(ABS('Trades'!O145)&gt;1000000000,ROUND('Trades'!O145,2)&lt;&gt;'Trades'!O145))),FALSE),"Kwoty: do 2 miejsc po przecinku; wartość bezwzględna wpisu ≤ 1 000 000 000.",IF(AND('Trades'!J145="GROSS",NOT(ISNUMBER('Trades'!M145))),"Podaj prowizję, także zero",IF(AND('Trades'!J145="GROSS",'Trades'!M145&lt;0),"Prowizja nie może być ujemna",IF(AND('Trades'!J145="GROSS",NOT(ISNUMBER('Trades'!N145))),"Podaj pozostałe opłaty, także zero",IF(AND('Trades'!J145="GROSS",'Trades'!N145&lt;0),"Opłaty nie mogą być ujemne",IF(AND('Trades'!J145="GROSS",NOT(ISNUMBER('Trades'!O145))),"Podaj finansowanie ze znakiem, także zero",IF(AND('Trades'!J145="GROSS",NOT(ISNUMBER(F145))),"Podaj P&amp;L brutto każdego wyjścia",IF(IF('Trades'!J145="NET",OR(ABS('Trades'!L145)&gt;1000000000,ROUND('Trades'!L145,2)&lt;&gt;'Trades'!L145),FALSE),"Kwoty: do 2 miejsc po przecinku; wartość bezwzględna wpisu ≤ 1 000 000 000.",IF(IF('Trades'!J145="GROSS",OR(ABS('Trades'!M145)&gt;1000000000,ABS('Trades'!N145)&gt;1000000000,ABS('Trades'!O145)&gt;1000000000,ROUND('Trades'!M145,2)&lt;&gt;'Trades'!M145,ROUND('Trades'!N145,2)&lt;&gt;'Trades'!N145,ROUND('Trades'!O145,2)&lt;&gt;'Trades'!O145),FALSE),"Kwoty: do 2 miejsc po przecinku; wartość bezwzględna wpisu ≤ 1 000 000 000.",IF(AND('Trades'!G145&lt;&gt;"",OR(NOT(ISNUMBER('Trades'!G145)),'Trades'!G145&lt;=0)),"Podaj dodatnią cenę lub pozostaw puste",IF(AND('Trades'!H145&lt;&gt;"",OR(NOT(ISNUMBER('Trades'!H145)),'Trades'!H145&lt;=0)),"Podaj dodatnią cenę lub pozostaw puste","")))))))))))))))))))))))))))))))))))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b.d.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b.d.",IF(OR(O145=0,COUNTIFS('Exits'!$B$9:$B$608,'Trades'!A145,'Exits'!$G$9:$G$608,-1)&gt;0),"b.d.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b.d.",IF(AND(O145&gt;0,SUMIFS('Exits'!$J$9:$J$608,'Exits'!$B$9:$B$608,'Trades'!A145)=O145),ROUND(SUMIFS('Exits'!$F$9:$F$608,'Exits'!$B$9:$B$608,'Trades'!A145),2),"b.d.")))</x:f>
      </x:c>
      <x:c r="G145" s="30" t="str">
        <x:f>IF(P145=0,"",IF(K145&lt;&gt;1,"b.d.",IF('Trades'!J145="NET",'Trades'!L145,ROUND(F145-'Trades'!M145-'Trades'!N145+'Trades'!O145,2))))</x:f>
      </x:c>
      <x:c r="H145" s="31" t="str">
        <x:f>IF(P145=0,"",IF(N145=1,G145/'Trades'!P145,"b.d."))</x:f>
      </x:c>
      <x:c r="I145" s="33" t="str">
        <x:f>IF(P145=0,"",IF(K145&lt;&gt;1,"Pozycja niezamknięta",IF(NOT(ISNUMBER('Trades'!P145)),"Brak lub błędne ryzyko: dodatnie, ≤ 1 000 000 000, do 2 miejsc po przecinku.",IF(OR('Trades'!P145&lt;=0,'Trades'!P145&gt;1000000000,ROUND('Trades'!P145,2)&lt;&gt;'Trades'!P145),"Brak lub błędne ryzyko: dodatnie, ≤ 1 000 000 000, do 2 miejsc po przecinku.",IF(AND('Trades'!Q145&lt;&gt;"PRICE",'Trades'!Q145&lt;&gt;"ALL_IN"),"Wybierz PRICE lub ALL_IN",IF('Trades'!Q145&lt;&gt;'Summary'!$K$4,"Wybrano inną podstawę","Zapisane"))))))</x:f>
      </x:c>
      <x:c r="J145" s="33" t="str">
        <x:f>IF(P145=0,"",IF('Summary'!$H$6="Sprawdź daty filtra","Sprawdź daty filtra",IF(L145=1,"Uwzględniona",IF(K145=1,"Poza okresem","Nieuwzględniona"))))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IF(OR(K145&lt;&gt;1,'Summary'!$H$6="Sprawdź daty filtra"),0,IF(AND(OR('Summary'!$B$6="",E145&gt;='Summary'!$B$6),OR('Summary'!$E$6="",E145&lt;'Summary'!$E$6+1)),1,0))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IF(K146=0,"",CHOOSE(K146,"Zamknięta","Otwarta","Niepełna / błędna","Nieobsługiwana"))</x:f>
      </x:c>
      <x:c r="C146" s="33" t="str">
        <x:f>IF(P146=0,"",IF('Trades'!I146="UNSUPPORTED","Dobieranie / odwrócenia nie są obsługiwane",IF('Trades'!A146="","Podaj ID transakcji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: tekst zaczynający się od A–Z, do 64 znaków; bez *, ?, ~, =, &lt; i &gt;. Przykład: T-001.",IF(COUNTIFS('Trades'!$A$9:$A$208,'Trades'!A146)&lt;&gt;1,"ID transakcji się powtarza",IF('Trades'!B146="","Podaj instrument",IF(AND('Trades'!C146&lt;&gt;"LONG",'Trades'!C146&lt;&gt;"SHORT"),"Wybierz LONG lub SHORT",IF(NOT(ISNUMBER('Trades'!D146)),"Podaj prawidłowy czas otwarcia",IF(OR('Trades'!D146&lt;1,'Trades'!D146&gt;2958465),"Podaj prawidłowy czas otwarcia",IF(NOT(ISNUMBER('Trades'!E146)),"Podaj dodatnią początkową ilość",IF(OR('Trades'!E146&lt;=0,'Trades'!E146&gt;1000000,ROUND('Trades'!E146,8)&lt;&gt;'Trades'!E146),"Podaj dodatnią początkową ilość",IF('Trades'!F146="","Podaj jednostkę ilości",IF(AND('Trades'!I146&lt;&gt;"OPEN",'Trades'!I146&lt;&gt;"CLOSED"),"Wybierz OPEN lub CLOSED",IF(AND('Trades'!J146&lt;&gt;"NET",'Trades'!J146&lt;&gt;"GROSS"),"Wybierz NET lub GROSS",IF(COUNTIFS('Exits'!$B$9:$B$608,'Trades'!A146,'Exits'!$G$9:$G$608,-1)&gt;0,"Sprawdź powiązane wyjścia",IF(D146&gt;'Trades'!E146,"Zamknięta ilość przekracza początkową",IF(AND('Trades'!I146="OPEN",D146='Trades'!E146),"OPEN jest sprzeczne z zerową pozostałą ilością",IF('Trades'!I146="OPEN","",IF(O146=0,"Dodaj wyjście w Exits",IF(D146&lt;&gt;'Trades'!E146,"CLOSED wymaga zamknięcia całej ilości",IF(AND('Trades'!J146="NET",NOT(ISNUMBER('Trades'!L146))),"Podaj uzgodnione netto całej pozycji",IF(AND('Trades'!J146="NET",'Trades'!K146&lt;&gt;"YES"),"Potwierdź netto całej pozycji",IF(IF('Trades'!J146="NET",IF('Trades'!M146="",FALSE,IF(NOT(ISNUMBER('Trades'!M146)),TRUE,OR('Trades'!M146&lt;0,'Trades'!M146&gt;1000000000,ROUND('Trades'!M146,2)&lt;&gt;'Trades'!M146))),FALSE),"Kwoty: do 2 miejsc po przecinku; wartość bezwzględna wpisu ≤ 1 000 000 000.",IF(IF('Trades'!J146="NET",IF('Trades'!N146="",FALSE,IF(NOT(ISNUMBER('Trades'!N146)),TRUE,OR('Trades'!N146&lt;0,'Trades'!N146&gt;1000000000,ROUND('Trades'!N146,2)&lt;&gt;'Trades'!N146))),FALSE),"Kwoty: do 2 miejsc po przecinku; wartość bezwzględna wpisu ≤ 1 000 000 000.",IF(IF('Trades'!J146="NET",IF('Trades'!O146="",FALSE,IF(NOT(ISNUMBER('Trades'!O146)),TRUE,OR(ABS('Trades'!O146)&gt;1000000000,ROUND('Trades'!O146,2)&lt;&gt;'Trades'!O146))),FALSE),"Kwoty: do 2 miejsc po przecinku; wartość bezwzględna wpisu ≤ 1 000 000 000.",IF(AND('Trades'!J146="GROSS",NOT(ISNUMBER('Trades'!M146))),"Podaj prowizję, także zero",IF(AND('Trades'!J146="GROSS",'Trades'!M146&lt;0),"Prowizja nie może być ujemna",IF(AND('Trades'!J146="GROSS",NOT(ISNUMBER('Trades'!N146))),"Podaj pozostałe opłaty, także zero",IF(AND('Trades'!J146="GROSS",'Trades'!N146&lt;0),"Opłaty nie mogą być ujemne",IF(AND('Trades'!J146="GROSS",NOT(ISNUMBER('Trades'!O146))),"Podaj finansowanie ze znakiem, także zero",IF(AND('Trades'!J146="GROSS",NOT(ISNUMBER(F146))),"Podaj P&amp;L brutto każdego wyjścia",IF(IF('Trades'!J146="NET",OR(ABS('Trades'!L146)&gt;1000000000,ROUND('Trades'!L146,2)&lt;&gt;'Trades'!L146),FALSE),"Kwoty: do 2 miejsc po przecinku; wartość bezwzględna wpisu ≤ 1 000 000 000.",IF(IF('Trades'!J146="GROSS",OR(ABS('Trades'!M146)&gt;1000000000,ABS('Trades'!N146)&gt;1000000000,ABS('Trades'!O146)&gt;1000000000,ROUND('Trades'!M146,2)&lt;&gt;'Trades'!M146,ROUND('Trades'!N146,2)&lt;&gt;'Trades'!N146,ROUND('Trades'!O146,2)&lt;&gt;'Trades'!O146),FALSE),"Kwoty: do 2 miejsc po przecinku; wartość bezwzględna wpisu ≤ 1 000 000 000.",IF(AND('Trades'!G146&lt;&gt;"",OR(NOT(ISNUMBER('Trades'!G146)),'Trades'!G146&lt;=0)),"Podaj dodatnią cenę lub pozostaw puste",IF(AND('Trades'!H146&lt;&gt;"",OR(NOT(ISNUMBER('Trades'!H146)),'Trades'!H146&lt;=0)),"Podaj dodatnią cenę lub pozostaw puste","")))))))))))))))))))))))))))))))))))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b.d.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b.d.",IF(OR(O146=0,COUNTIFS('Exits'!$B$9:$B$608,'Trades'!A146,'Exits'!$G$9:$G$608,-1)&gt;0),"b.d.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b.d.",IF(AND(O146&gt;0,SUMIFS('Exits'!$J$9:$J$608,'Exits'!$B$9:$B$608,'Trades'!A146)=O146),ROUND(SUMIFS('Exits'!$F$9:$F$608,'Exits'!$B$9:$B$608,'Trades'!A146),2),"b.d.")))</x:f>
      </x:c>
      <x:c r="G146" s="30" t="str">
        <x:f>IF(P146=0,"",IF(K146&lt;&gt;1,"b.d.",IF('Trades'!J146="NET",'Trades'!L146,ROUND(F146-'Trades'!M146-'Trades'!N146+'Trades'!O146,2))))</x:f>
      </x:c>
      <x:c r="H146" s="31" t="str">
        <x:f>IF(P146=0,"",IF(N146=1,G146/'Trades'!P146,"b.d."))</x:f>
      </x:c>
      <x:c r="I146" s="33" t="str">
        <x:f>IF(P146=0,"",IF(K146&lt;&gt;1,"Pozycja niezamknięta",IF(NOT(ISNUMBER('Trades'!P146)),"Brak lub błędne ryzyko: dodatnie, ≤ 1 000 000 000, do 2 miejsc po przecinku.",IF(OR('Trades'!P146&lt;=0,'Trades'!P146&gt;1000000000,ROUND('Trades'!P146,2)&lt;&gt;'Trades'!P146),"Brak lub błędne ryzyko: dodatnie, ≤ 1 000 000 000, do 2 miejsc po przecinku.",IF(AND('Trades'!Q146&lt;&gt;"PRICE",'Trades'!Q146&lt;&gt;"ALL_IN"),"Wybierz PRICE lub ALL_IN",IF('Trades'!Q146&lt;&gt;'Summary'!$K$4,"Wybrano inną podstawę","Zapisane"))))))</x:f>
      </x:c>
      <x:c r="J146" s="33" t="str">
        <x:f>IF(P146=0,"",IF('Summary'!$H$6="Sprawdź daty filtra","Sprawdź daty filtra",IF(L146=1,"Uwzględniona",IF(K146=1,"Poza okresem","Nieuwzględniona"))))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IF(OR(K146&lt;&gt;1,'Summary'!$H$6="Sprawdź daty filtra"),0,IF(AND(OR('Summary'!$B$6="",E146&gt;='Summary'!$B$6),OR('Summary'!$E$6="",E146&lt;'Summary'!$E$6+1)),1,0))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IF(K147=0,"",CHOOSE(K147,"Zamknięta","Otwarta","Niepełna / błędna","Nieobsługiwana"))</x:f>
      </x:c>
      <x:c r="C147" s="33" t="str">
        <x:f>IF(P147=0,"",IF('Trades'!I147="UNSUPPORTED","Dobieranie / odwrócenia nie są obsługiwane",IF('Trades'!A147="","Podaj ID transakcji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: tekst zaczynający się od A–Z, do 64 znaków; bez *, ?, ~, =, &lt; i &gt;. Przykład: T-001.",IF(COUNTIFS('Trades'!$A$9:$A$208,'Trades'!A147)&lt;&gt;1,"ID transakcji się powtarza",IF('Trades'!B147="","Podaj instrument",IF(AND('Trades'!C147&lt;&gt;"LONG",'Trades'!C147&lt;&gt;"SHORT"),"Wybierz LONG lub SHORT",IF(NOT(ISNUMBER('Trades'!D147)),"Podaj prawidłowy czas otwarcia",IF(OR('Trades'!D147&lt;1,'Trades'!D147&gt;2958465),"Podaj prawidłowy czas otwarcia",IF(NOT(ISNUMBER('Trades'!E147)),"Podaj dodatnią początkową ilość",IF(OR('Trades'!E147&lt;=0,'Trades'!E147&gt;1000000,ROUND('Trades'!E147,8)&lt;&gt;'Trades'!E147),"Podaj dodatnią początkową ilość",IF('Trades'!F147="","Podaj jednostkę ilości",IF(AND('Trades'!I147&lt;&gt;"OPEN",'Trades'!I147&lt;&gt;"CLOSED"),"Wybierz OPEN lub CLOSED",IF(AND('Trades'!J147&lt;&gt;"NET",'Trades'!J147&lt;&gt;"GROSS"),"Wybierz NET lub GROSS",IF(COUNTIFS('Exits'!$B$9:$B$608,'Trades'!A147,'Exits'!$G$9:$G$608,-1)&gt;0,"Sprawdź powiązane wyjścia",IF(D147&gt;'Trades'!E147,"Zamknięta ilość przekracza początkową",IF(AND('Trades'!I147="OPEN",D147='Trades'!E147),"OPEN jest sprzeczne z zerową pozostałą ilością",IF('Trades'!I147="OPEN","",IF(O147=0,"Dodaj wyjście w Exits",IF(D147&lt;&gt;'Trades'!E147,"CLOSED wymaga zamknięcia całej ilości",IF(AND('Trades'!J147="NET",NOT(ISNUMBER('Trades'!L147))),"Podaj uzgodnione netto całej pozycji",IF(AND('Trades'!J147="NET",'Trades'!K147&lt;&gt;"YES"),"Potwierdź netto całej pozycji",IF(IF('Trades'!J147="NET",IF('Trades'!M147="",FALSE,IF(NOT(ISNUMBER('Trades'!M147)),TRUE,OR('Trades'!M147&lt;0,'Trades'!M147&gt;1000000000,ROUND('Trades'!M147,2)&lt;&gt;'Trades'!M147))),FALSE),"Kwoty: do 2 miejsc po przecinku; wartość bezwzględna wpisu ≤ 1 000 000 000.",IF(IF('Trades'!J147="NET",IF('Trades'!N147="",FALSE,IF(NOT(ISNUMBER('Trades'!N147)),TRUE,OR('Trades'!N147&lt;0,'Trades'!N147&gt;1000000000,ROUND('Trades'!N147,2)&lt;&gt;'Trades'!N147))),FALSE),"Kwoty: do 2 miejsc po przecinku; wartość bezwzględna wpisu ≤ 1 000 000 000.",IF(IF('Trades'!J147="NET",IF('Trades'!O147="",FALSE,IF(NOT(ISNUMBER('Trades'!O147)),TRUE,OR(ABS('Trades'!O147)&gt;1000000000,ROUND('Trades'!O147,2)&lt;&gt;'Trades'!O147))),FALSE),"Kwoty: do 2 miejsc po przecinku; wartość bezwzględna wpisu ≤ 1 000 000 000.",IF(AND('Trades'!J147="GROSS",NOT(ISNUMBER('Trades'!M147))),"Podaj prowizję, także zero",IF(AND('Trades'!J147="GROSS",'Trades'!M147&lt;0),"Prowizja nie może być ujemna",IF(AND('Trades'!J147="GROSS",NOT(ISNUMBER('Trades'!N147))),"Podaj pozostałe opłaty, także zero",IF(AND('Trades'!J147="GROSS",'Trades'!N147&lt;0),"Opłaty nie mogą być ujemne",IF(AND('Trades'!J147="GROSS",NOT(ISNUMBER('Trades'!O147))),"Podaj finansowanie ze znakiem, także zero",IF(AND('Trades'!J147="GROSS",NOT(ISNUMBER(F147))),"Podaj P&amp;L brutto każdego wyjścia",IF(IF('Trades'!J147="NET",OR(ABS('Trades'!L147)&gt;1000000000,ROUND('Trades'!L147,2)&lt;&gt;'Trades'!L147),FALSE),"Kwoty: do 2 miejsc po przecinku; wartość bezwzględna wpisu ≤ 1 000 000 000.",IF(IF('Trades'!J147="GROSS",OR(ABS('Trades'!M147)&gt;1000000000,ABS('Trades'!N147)&gt;1000000000,ABS('Trades'!O147)&gt;1000000000,ROUND('Trades'!M147,2)&lt;&gt;'Trades'!M147,ROUND('Trades'!N147,2)&lt;&gt;'Trades'!N147,ROUND('Trades'!O147,2)&lt;&gt;'Trades'!O147),FALSE),"Kwoty: do 2 miejsc po przecinku; wartość bezwzględna wpisu ≤ 1 000 000 000.",IF(AND('Trades'!G147&lt;&gt;"",OR(NOT(ISNUMBER('Trades'!G147)),'Trades'!G147&lt;=0)),"Podaj dodatnią cenę lub pozostaw puste",IF(AND('Trades'!H147&lt;&gt;"",OR(NOT(ISNUMBER('Trades'!H147)),'Trades'!H147&lt;=0)),"Podaj dodatnią cenę lub pozostaw puste","")))))))))))))))))))))))))))))))))))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b.d.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b.d.",IF(OR(O147=0,COUNTIFS('Exits'!$B$9:$B$608,'Trades'!A147,'Exits'!$G$9:$G$608,-1)&gt;0),"b.d.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b.d.",IF(AND(O147&gt;0,SUMIFS('Exits'!$J$9:$J$608,'Exits'!$B$9:$B$608,'Trades'!A147)=O147),ROUND(SUMIFS('Exits'!$F$9:$F$608,'Exits'!$B$9:$B$608,'Trades'!A147),2),"b.d.")))</x:f>
      </x:c>
      <x:c r="G147" s="30" t="str">
        <x:f>IF(P147=0,"",IF(K147&lt;&gt;1,"b.d.",IF('Trades'!J147="NET",'Trades'!L147,ROUND(F147-'Trades'!M147-'Trades'!N147+'Trades'!O147,2))))</x:f>
      </x:c>
      <x:c r="H147" s="31" t="str">
        <x:f>IF(P147=0,"",IF(N147=1,G147/'Trades'!P147,"b.d."))</x:f>
      </x:c>
      <x:c r="I147" s="33" t="str">
        <x:f>IF(P147=0,"",IF(K147&lt;&gt;1,"Pozycja niezamknięta",IF(NOT(ISNUMBER('Trades'!P147)),"Brak lub błędne ryzyko: dodatnie, ≤ 1 000 000 000, do 2 miejsc po przecinku.",IF(OR('Trades'!P147&lt;=0,'Trades'!P147&gt;1000000000,ROUND('Trades'!P147,2)&lt;&gt;'Trades'!P147),"Brak lub błędne ryzyko: dodatnie, ≤ 1 000 000 000, do 2 miejsc po przecinku.",IF(AND('Trades'!Q147&lt;&gt;"PRICE",'Trades'!Q147&lt;&gt;"ALL_IN"),"Wybierz PRICE lub ALL_IN",IF('Trades'!Q147&lt;&gt;'Summary'!$K$4,"Wybrano inną podstawę","Zapisane"))))))</x:f>
      </x:c>
      <x:c r="J147" s="33" t="str">
        <x:f>IF(P147=0,"",IF('Summary'!$H$6="Sprawdź daty filtra","Sprawdź daty filtra",IF(L147=1,"Uwzględniona",IF(K147=1,"Poza okresem","Nieuwzględniona"))))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IF(OR(K147&lt;&gt;1,'Summary'!$H$6="Sprawdź daty filtra"),0,IF(AND(OR('Summary'!$B$6="",E147&gt;='Summary'!$B$6),OR('Summary'!$E$6="",E147&lt;'Summary'!$E$6+1)),1,0))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IF(K148=0,"",CHOOSE(K148,"Zamknięta","Otwarta","Niepełna / błędna","Nieobsługiwana"))</x:f>
      </x:c>
      <x:c r="C148" s="33" t="str">
        <x:f>IF(P148=0,"",IF('Trades'!I148="UNSUPPORTED","Dobieranie / odwrócenia nie są obsługiwane",IF('Trades'!A148="","Podaj ID transakcji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: tekst zaczynający się od A–Z, do 64 znaków; bez *, ?, ~, =, &lt; i &gt;. Przykład: T-001.",IF(COUNTIFS('Trades'!$A$9:$A$208,'Trades'!A148)&lt;&gt;1,"ID transakcji się powtarza",IF('Trades'!B148="","Podaj instrument",IF(AND('Trades'!C148&lt;&gt;"LONG",'Trades'!C148&lt;&gt;"SHORT"),"Wybierz LONG lub SHORT",IF(NOT(ISNUMBER('Trades'!D148)),"Podaj prawidłowy czas otwarcia",IF(OR('Trades'!D148&lt;1,'Trades'!D148&gt;2958465),"Podaj prawidłowy czas otwarcia",IF(NOT(ISNUMBER('Trades'!E148)),"Podaj dodatnią początkową ilość",IF(OR('Trades'!E148&lt;=0,'Trades'!E148&gt;1000000,ROUND('Trades'!E148,8)&lt;&gt;'Trades'!E148),"Podaj dodatnią początkową ilość",IF('Trades'!F148="","Podaj jednostkę ilości",IF(AND('Trades'!I148&lt;&gt;"OPEN",'Trades'!I148&lt;&gt;"CLOSED"),"Wybierz OPEN lub CLOSED",IF(AND('Trades'!J148&lt;&gt;"NET",'Trades'!J148&lt;&gt;"GROSS"),"Wybierz NET lub GROSS",IF(COUNTIFS('Exits'!$B$9:$B$608,'Trades'!A148,'Exits'!$G$9:$G$608,-1)&gt;0,"Sprawdź powiązane wyjścia",IF(D148&gt;'Trades'!E148,"Zamknięta ilość przekracza początkową",IF(AND('Trades'!I148="OPEN",D148='Trades'!E148),"OPEN jest sprzeczne z zerową pozostałą ilością",IF('Trades'!I148="OPEN","",IF(O148=0,"Dodaj wyjście w Exits",IF(D148&lt;&gt;'Trades'!E148,"CLOSED wymaga zamknięcia całej ilości",IF(AND('Trades'!J148="NET",NOT(ISNUMBER('Trades'!L148))),"Podaj uzgodnione netto całej pozycji",IF(AND('Trades'!J148="NET",'Trades'!K148&lt;&gt;"YES"),"Potwierdź netto całej pozycji",IF(IF('Trades'!J148="NET",IF('Trades'!M148="",FALSE,IF(NOT(ISNUMBER('Trades'!M148)),TRUE,OR('Trades'!M148&lt;0,'Trades'!M148&gt;1000000000,ROUND('Trades'!M148,2)&lt;&gt;'Trades'!M148))),FALSE),"Kwoty: do 2 miejsc po przecinku; wartość bezwzględna wpisu ≤ 1 000 000 000.",IF(IF('Trades'!J148="NET",IF('Trades'!N148="",FALSE,IF(NOT(ISNUMBER('Trades'!N148)),TRUE,OR('Trades'!N148&lt;0,'Trades'!N148&gt;1000000000,ROUND('Trades'!N148,2)&lt;&gt;'Trades'!N148))),FALSE),"Kwoty: do 2 miejsc po przecinku; wartość bezwzględna wpisu ≤ 1 000 000 000.",IF(IF('Trades'!J148="NET",IF('Trades'!O148="",FALSE,IF(NOT(ISNUMBER('Trades'!O148)),TRUE,OR(ABS('Trades'!O148)&gt;1000000000,ROUND('Trades'!O148,2)&lt;&gt;'Trades'!O148))),FALSE),"Kwoty: do 2 miejsc po przecinku; wartość bezwzględna wpisu ≤ 1 000 000 000.",IF(AND('Trades'!J148="GROSS",NOT(ISNUMBER('Trades'!M148))),"Podaj prowizję, także zero",IF(AND('Trades'!J148="GROSS",'Trades'!M148&lt;0),"Prowizja nie może być ujemna",IF(AND('Trades'!J148="GROSS",NOT(ISNUMBER('Trades'!N148))),"Podaj pozostałe opłaty, także zero",IF(AND('Trades'!J148="GROSS",'Trades'!N148&lt;0),"Opłaty nie mogą być ujemne",IF(AND('Trades'!J148="GROSS",NOT(ISNUMBER('Trades'!O148))),"Podaj finansowanie ze znakiem, także zero",IF(AND('Trades'!J148="GROSS",NOT(ISNUMBER(F148))),"Podaj P&amp;L brutto każdego wyjścia",IF(IF('Trades'!J148="NET",OR(ABS('Trades'!L148)&gt;1000000000,ROUND('Trades'!L148,2)&lt;&gt;'Trades'!L148),FALSE),"Kwoty: do 2 miejsc po przecinku; wartość bezwzględna wpisu ≤ 1 000 000 000.",IF(IF('Trades'!J148="GROSS",OR(ABS('Trades'!M148)&gt;1000000000,ABS('Trades'!N148)&gt;1000000000,ABS('Trades'!O148)&gt;1000000000,ROUND('Trades'!M148,2)&lt;&gt;'Trades'!M148,ROUND('Trades'!N148,2)&lt;&gt;'Trades'!N148,ROUND('Trades'!O148,2)&lt;&gt;'Trades'!O148),FALSE),"Kwoty: do 2 miejsc po przecinku; wartość bezwzględna wpisu ≤ 1 000 000 000.",IF(AND('Trades'!G148&lt;&gt;"",OR(NOT(ISNUMBER('Trades'!G148)),'Trades'!G148&lt;=0)),"Podaj dodatnią cenę lub pozostaw puste",IF(AND('Trades'!H148&lt;&gt;"",OR(NOT(ISNUMBER('Trades'!H148)),'Trades'!H148&lt;=0)),"Podaj dodatnią cenę lub pozostaw puste","")))))))))))))))))))))))))))))))))))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b.d.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b.d.",IF(OR(O148=0,COUNTIFS('Exits'!$B$9:$B$608,'Trades'!A148,'Exits'!$G$9:$G$608,-1)&gt;0),"b.d.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b.d.",IF(AND(O148&gt;0,SUMIFS('Exits'!$J$9:$J$608,'Exits'!$B$9:$B$608,'Trades'!A148)=O148),ROUND(SUMIFS('Exits'!$F$9:$F$608,'Exits'!$B$9:$B$608,'Trades'!A148),2),"b.d.")))</x:f>
      </x:c>
      <x:c r="G148" s="30" t="str">
        <x:f>IF(P148=0,"",IF(K148&lt;&gt;1,"b.d.",IF('Trades'!J148="NET",'Trades'!L148,ROUND(F148-'Trades'!M148-'Trades'!N148+'Trades'!O148,2))))</x:f>
      </x:c>
      <x:c r="H148" s="31" t="str">
        <x:f>IF(P148=0,"",IF(N148=1,G148/'Trades'!P148,"b.d."))</x:f>
      </x:c>
      <x:c r="I148" s="33" t="str">
        <x:f>IF(P148=0,"",IF(K148&lt;&gt;1,"Pozycja niezamknięta",IF(NOT(ISNUMBER('Trades'!P148)),"Brak lub błędne ryzyko: dodatnie, ≤ 1 000 000 000, do 2 miejsc po przecinku.",IF(OR('Trades'!P148&lt;=0,'Trades'!P148&gt;1000000000,ROUND('Trades'!P148,2)&lt;&gt;'Trades'!P148),"Brak lub błędne ryzyko: dodatnie, ≤ 1 000 000 000, do 2 miejsc po przecinku.",IF(AND('Trades'!Q148&lt;&gt;"PRICE",'Trades'!Q148&lt;&gt;"ALL_IN"),"Wybierz PRICE lub ALL_IN",IF('Trades'!Q148&lt;&gt;'Summary'!$K$4,"Wybrano inną podstawę","Zapisane"))))))</x:f>
      </x:c>
      <x:c r="J148" s="33" t="str">
        <x:f>IF(P148=0,"",IF('Summary'!$H$6="Sprawdź daty filtra","Sprawdź daty filtra",IF(L148=1,"Uwzględniona",IF(K148=1,"Poza okresem","Nieuwzględniona"))))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IF(OR(K148&lt;&gt;1,'Summary'!$H$6="Sprawdź daty filtra"),0,IF(AND(OR('Summary'!$B$6="",E148&gt;='Summary'!$B$6),OR('Summary'!$E$6="",E148&lt;'Summary'!$E$6+1)),1,0))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IF(K149=0,"",CHOOSE(K149,"Zamknięta","Otwarta","Niepełna / błędna","Nieobsługiwana"))</x:f>
      </x:c>
      <x:c r="C149" s="33" t="str">
        <x:f>IF(P149=0,"",IF('Trades'!I149="UNSUPPORTED","Dobieranie / odwrócenia nie są obsługiwane",IF('Trades'!A149="","Podaj ID transakcji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: tekst zaczynający się od A–Z, do 64 znaków; bez *, ?, ~, =, &lt; i &gt;. Przykład: T-001.",IF(COUNTIFS('Trades'!$A$9:$A$208,'Trades'!A149)&lt;&gt;1,"ID transakcji się powtarza",IF('Trades'!B149="","Podaj instrument",IF(AND('Trades'!C149&lt;&gt;"LONG",'Trades'!C149&lt;&gt;"SHORT"),"Wybierz LONG lub SHORT",IF(NOT(ISNUMBER('Trades'!D149)),"Podaj prawidłowy czas otwarcia",IF(OR('Trades'!D149&lt;1,'Trades'!D149&gt;2958465),"Podaj prawidłowy czas otwarcia",IF(NOT(ISNUMBER('Trades'!E149)),"Podaj dodatnią początkową ilość",IF(OR('Trades'!E149&lt;=0,'Trades'!E149&gt;1000000,ROUND('Trades'!E149,8)&lt;&gt;'Trades'!E149),"Podaj dodatnią początkową ilość",IF('Trades'!F149="","Podaj jednostkę ilości",IF(AND('Trades'!I149&lt;&gt;"OPEN",'Trades'!I149&lt;&gt;"CLOSED"),"Wybierz OPEN lub CLOSED",IF(AND('Trades'!J149&lt;&gt;"NET",'Trades'!J149&lt;&gt;"GROSS"),"Wybierz NET lub GROSS",IF(COUNTIFS('Exits'!$B$9:$B$608,'Trades'!A149,'Exits'!$G$9:$G$608,-1)&gt;0,"Sprawdź powiązane wyjścia",IF(D149&gt;'Trades'!E149,"Zamknięta ilość przekracza początkową",IF(AND('Trades'!I149="OPEN",D149='Trades'!E149),"OPEN jest sprzeczne z zerową pozostałą ilością",IF('Trades'!I149="OPEN","",IF(O149=0,"Dodaj wyjście w Exits",IF(D149&lt;&gt;'Trades'!E149,"CLOSED wymaga zamknięcia całej ilości",IF(AND('Trades'!J149="NET",NOT(ISNUMBER('Trades'!L149))),"Podaj uzgodnione netto całej pozycji",IF(AND('Trades'!J149="NET",'Trades'!K149&lt;&gt;"YES"),"Potwierdź netto całej pozycji",IF(IF('Trades'!J149="NET",IF('Trades'!M149="",FALSE,IF(NOT(ISNUMBER('Trades'!M149)),TRUE,OR('Trades'!M149&lt;0,'Trades'!M149&gt;1000000000,ROUND('Trades'!M149,2)&lt;&gt;'Trades'!M149))),FALSE),"Kwoty: do 2 miejsc po przecinku; wartość bezwzględna wpisu ≤ 1 000 000 000.",IF(IF('Trades'!J149="NET",IF('Trades'!N149="",FALSE,IF(NOT(ISNUMBER('Trades'!N149)),TRUE,OR('Trades'!N149&lt;0,'Trades'!N149&gt;1000000000,ROUND('Trades'!N149,2)&lt;&gt;'Trades'!N149))),FALSE),"Kwoty: do 2 miejsc po przecinku; wartość bezwzględna wpisu ≤ 1 000 000 000.",IF(IF('Trades'!J149="NET",IF('Trades'!O149="",FALSE,IF(NOT(ISNUMBER('Trades'!O149)),TRUE,OR(ABS('Trades'!O149)&gt;1000000000,ROUND('Trades'!O149,2)&lt;&gt;'Trades'!O149))),FALSE),"Kwoty: do 2 miejsc po przecinku; wartość bezwzględna wpisu ≤ 1 000 000 000.",IF(AND('Trades'!J149="GROSS",NOT(ISNUMBER('Trades'!M149))),"Podaj prowizję, także zero",IF(AND('Trades'!J149="GROSS",'Trades'!M149&lt;0),"Prowizja nie może być ujemna",IF(AND('Trades'!J149="GROSS",NOT(ISNUMBER('Trades'!N149))),"Podaj pozostałe opłaty, także zero",IF(AND('Trades'!J149="GROSS",'Trades'!N149&lt;0),"Opłaty nie mogą być ujemne",IF(AND('Trades'!J149="GROSS",NOT(ISNUMBER('Trades'!O149))),"Podaj finansowanie ze znakiem, także zero",IF(AND('Trades'!J149="GROSS",NOT(ISNUMBER(F149))),"Podaj P&amp;L brutto każdego wyjścia",IF(IF('Trades'!J149="NET",OR(ABS('Trades'!L149)&gt;1000000000,ROUND('Trades'!L149,2)&lt;&gt;'Trades'!L149),FALSE),"Kwoty: do 2 miejsc po przecinku; wartość bezwzględna wpisu ≤ 1 000 000 000.",IF(IF('Trades'!J149="GROSS",OR(ABS('Trades'!M149)&gt;1000000000,ABS('Trades'!N149)&gt;1000000000,ABS('Trades'!O149)&gt;1000000000,ROUND('Trades'!M149,2)&lt;&gt;'Trades'!M149,ROUND('Trades'!N149,2)&lt;&gt;'Trades'!N149,ROUND('Trades'!O149,2)&lt;&gt;'Trades'!O149),FALSE),"Kwoty: do 2 miejsc po przecinku; wartość bezwzględna wpisu ≤ 1 000 000 000.",IF(AND('Trades'!G149&lt;&gt;"",OR(NOT(ISNUMBER('Trades'!G149)),'Trades'!G149&lt;=0)),"Podaj dodatnią cenę lub pozostaw puste",IF(AND('Trades'!H149&lt;&gt;"",OR(NOT(ISNUMBER('Trades'!H149)),'Trades'!H149&lt;=0)),"Podaj dodatnią cenę lub pozostaw puste","")))))))))))))))))))))))))))))))))))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b.d.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b.d.",IF(OR(O149=0,COUNTIFS('Exits'!$B$9:$B$608,'Trades'!A149,'Exits'!$G$9:$G$608,-1)&gt;0),"b.d.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b.d.",IF(AND(O149&gt;0,SUMIFS('Exits'!$J$9:$J$608,'Exits'!$B$9:$B$608,'Trades'!A149)=O149),ROUND(SUMIFS('Exits'!$F$9:$F$608,'Exits'!$B$9:$B$608,'Trades'!A149),2),"b.d.")))</x:f>
      </x:c>
      <x:c r="G149" s="30" t="str">
        <x:f>IF(P149=0,"",IF(K149&lt;&gt;1,"b.d.",IF('Trades'!J149="NET",'Trades'!L149,ROUND(F149-'Trades'!M149-'Trades'!N149+'Trades'!O149,2))))</x:f>
      </x:c>
      <x:c r="H149" s="31" t="str">
        <x:f>IF(P149=0,"",IF(N149=1,G149/'Trades'!P149,"b.d."))</x:f>
      </x:c>
      <x:c r="I149" s="33" t="str">
        <x:f>IF(P149=0,"",IF(K149&lt;&gt;1,"Pozycja niezamknięta",IF(NOT(ISNUMBER('Trades'!P149)),"Brak lub błędne ryzyko: dodatnie, ≤ 1 000 000 000, do 2 miejsc po przecinku.",IF(OR('Trades'!P149&lt;=0,'Trades'!P149&gt;1000000000,ROUND('Trades'!P149,2)&lt;&gt;'Trades'!P149),"Brak lub błędne ryzyko: dodatnie, ≤ 1 000 000 000, do 2 miejsc po przecinku.",IF(AND('Trades'!Q149&lt;&gt;"PRICE",'Trades'!Q149&lt;&gt;"ALL_IN"),"Wybierz PRICE lub ALL_IN",IF('Trades'!Q149&lt;&gt;'Summary'!$K$4,"Wybrano inną podstawę","Zapisane"))))))</x:f>
      </x:c>
      <x:c r="J149" s="33" t="str">
        <x:f>IF(P149=0,"",IF('Summary'!$H$6="Sprawdź daty filtra","Sprawdź daty filtra",IF(L149=1,"Uwzględniona",IF(K149=1,"Poza okresem","Nieuwzględniona"))))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IF(OR(K149&lt;&gt;1,'Summary'!$H$6="Sprawdź daty filtra"),0,IF(AND(OR('Summary'!$B$6="",E149&gt;='Summary'!$B$6),OR('Summary'!$E$6="",E149&lt;'Summary'!$E$6+1)),1,0))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IF(K150=0,"",CHOOSE(K150,"Zamknięta","Otwarta","Niepełna / błędna","Nieobsługiwana"))</x:f>
      </x:c>
      <x:c r="C150" s="33" t="str">
        <x:f>IF(P150=0,"",IF('Trades'!I150="UNSUPPORTED","Dobieranie / odwrócenia nie są obsługiwane",IF('Trades'!A150="","Podaj ID transakcji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: tekst zaczynający się od A–Z, do 64 znaków; bez *, ?, ~, =, &lt; i &gt;. Przykład: T-001.",IF(COUNTIFS('Trades'!$A$9:$A$208,'Trades'!A150)&lt;&gt;1,"ID transakcji się powtarza",IF('Trades'!B150="","Podaj instrument",IF(AND('Trades'!C150&lt;&gt;"LONG",'Trades'!C150&lt;&gt;"SHORT"),"Wybierz LONG lub SHORT",IF(NOT(ISNUMBER('Trades'!D150)),"Podaj prawidłowy czas otwarcia",IF(OR('Trades'!D150&lt;1,'Trades'!D150&gt;2958465),"Podaj prawidłowy czas otwarcia",IF(NOT(ISNUMBER('Trades'!E150)),"Podaj dodatnią początkową ilość",IF(OR('Trades'!E150&lt;=0,'Trades'!E150&gt;1000000,ROUND('Trades'!E150,8)&lt;&gt;'Trades'!E150),"Podaj dodatnią początkową ilość",IF('Trades'!F150="","Podaj jednostkę ilości",IF(AND('Trades'!I150&lt;&gt;"OPEN",'Trades'!I150&lt;&gt;"CLOSED"),"Wybierz OPEN lub CLOSED",IF(AND('Trades'!J150&lt;&gt;"NET",'Trades'!J150&lt;&gt;"GROSS"),"Wybierz NET lub GROSS",IF(COUNTIFS('Exits'!$B$9:$B$608,'Trades'!A150,'Exits'!$G$9:$G$608,-1)&gt;0,"Sprawdź powiązane wyjścia",IF(D150&gt;'Trades'!E150,"Zamknięta ilość przekracza początkową",IF(AND('Trades'!I150="OPEN",D150='Trades'!E150),"OPEN jest sprzeczne z zerową pozostałą ilością",IF('Trades'!I150="OPEN","",IF(O150=0,"Dodaj wyjście w Exits",IF(D150&lt;&gt;'Trades'!E150,"CLOSED wymaga zamknięcia całej ilości",IF(AND('Trades'!J150="NET",NOT(ISNUMBER('Trades'!L150))),"Podaj uzgodnione netto całej pozycji",IF(AND('Trades'!J150="NET",'Trades'!K150&lt;&gt;"YES"),"Potwierdź netto całej pozycji",IF(IF('Trades'!J150="NET",IF('Trades'!M150="",FALSE,IF(NOT(ISNUMBER('Trades'!M150)),TRUE,OR('Trades'!M150&lt;0,'Trades'!M150&gt;1000000000,ROUND('Trades'!M150,2)&lt;&gt;'Trades'!M150))),FALSE),"Kwoty: do 2 miejsc po przecinku; wartość bezwzględna wpisu ≤ 1 000 000 000.",IF(IF('Trades'!J150="NET",IF('Trades'!N150="",FALSE,IF(NOT(ISNUMBER('Trades'!N150)),TRUE,OR('Trades'!N150&lt;0,'Trades'!N150&gt;1000000000,ROUND('Trades'!N150,2)&lt;&gt;'Trades'!N150))),FALSE),"Kwoty: do 2 miejsc po przecinku; wartość bezwzględna wpisu ≤ 1 000 000 000.",IF(IF('Trades'!J150="NET",IF('Trades'!O150="",FALSE,IF(NOT(ISNUMBER('Trades'!O150)),TRUE,OR(ABS('Trades'!O150)&gt;1000000000,ROUND('Trades'!O150,2)&lt;&gt;'Trades'!O150))),FALSE),"Kwoty: do 2 miejsc po przecinku; wartość bezwzględna wpisu ≤ 1 000 000 000.",IF(AND('Trades'!J150="GROSS",NOT(ISNUMBER('Trades'!M150))),"Podaj prowizję, także zero",IF(AND('Trades'!J150="GROSS",'Trades'!M150&lt;0),"Prowizja nie może być ujemna",IF(AND('Trades'!J150="GROSS",NOT(ISNUMBER('Trades'!N150))),"Podaj pozostałe opłaty, także zero",IF(AND('Trades'!J150="GROSS",'Trades'!N150&lt;0),"Opłaty nie mogą być ujemne",IF(AND('Trades'!J150="GROSS",NOT(ISNUMBER('Trades'!O150))),"Podaj finansowanie ze znakiem, także zero",IF(AND('Trades'!J150="GROSS",NOT(ISNUMBER(F150))),"Podaj P&amp;L brutto każdego wyjścia",IF(IF('Trades'!J150="NET",OR(ABS('Trades'!L150)&gt;1000000000,ROUND('Trades'!L150,2)&lt;&gt;'Trades'!L150),FALSE),"Kwoty: do 2 miejsc po przecinku; wartość bezwzględna wpisu ≤ 1 000 000 000.",IF(IF('Trades'!J150="GROSS",OR(ABS('Trades'!M150)&gt;1000000000,ABS('Trades'!N150)&gt;1000000000,ABS('Trades'!O150)&gt;1000000000,ROUND('Trades'!M150,2)&lt;&gt;'Trades'!M150,ROUND('Trades'!N150,2)&lt;&gt;'Trades'!N150,ROUND('Trades'!O150,2)&lt;&gt;'Trades'!O150),FALSE),"Kwoty: do 2 miejsc po przecinku; wartość bezwzględna wpisu ≤ 1 000 000 000.",IF(AND('Trades'!G150&lt;&gt;"",OR(NOT(ISNUMBER('Trades'!G150)),'Trades'!G150&lt;=0)),"Podaj dodatnią cenę lub pozostaw puste",IF(AND('Trades'!H150&lt;&gt;"",OR(NOT(ISNUMBER('Trades'!H150)),'Trades'!H150&lt;=0)),"Podaj dodatnią cenę lub pozostaw puste","")))))))))))))))))))))))))))))))))))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b.d.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b.d.",IF(OR(O150=0,COUNTIFS('Exits'!$B$9:$B$608,'Trades'!A150,'Exits'!$G$9:$G$608,-1)&gt;0),"b.d.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b.d.",IF(AND(O150&gt;0,SUMIFS('Exits'!$J$9:$J$608,'Exits'!$B$9:$B$608,'Trades'!A150)=O150),ROUND(SUMIFS('Exits'!$F$9:$F$608,'Exits'!$B$9:$B$608,'Trades'!A150),2),"b.d.")))</x:f>
      </x:c>
      <x:c r="G150" s="30" t="str">
        <x:f>IF(P150=0,"",IF(K150&lt;&gt;1,"b.d.",IF('Trades'!J150="NET",'Trades'!L150,ROUND(F150-'Trades'!M150-'Trades'!N150+'Trades'!O150,2))))</x:f>
      </x:c>
      <x:c r="H150" s="31" t="str">
        <x:f>IF(P150=0,"",IF(N150=1,G150/'Trades'!P150,"b.d."))</x:f>
      </x:c>
      <x:c r="I150" s="33" t="str">
        <x:f>IF(P150=0,"",IF(K150&lt;&gt;1,"Pozycja niezamknięta",IF(NOT(ISNUMBER('Trades'!P150)),"Brak lub błędne ryzyko: dodatnie, ≤ 1 000 000 000, do 2 miejsc po przecinku.",IF(OR('Trades'!P150&lt;=0,'Trades'!P150&gt;1000000000,ROUND('Trades'!P150,2)&lt;&gt;'Trades'!P150),"Brak lub błędne ryzyko: dodatnie, ≤ 1 000 000 000, do 2 miejsc po przecinku.",IF(AND('Trades'!Q150&lt;&gt;"PRICE",'Trades'!Q150&lt;&gt;"ALL_IN"),"Wybierz PRICE lub ALL_IN",IF('Trades'!Q150&lt;&gt;'Summary'!$K$4,"Wybrano inną podstawę","Zapisane"))))))</x:f>
      </x:c>
      <x:c r="J150" s="33" t="str">
        <x:f>IF(P150=0,"",IF('Summary'!$H$6="Sprawdź daty filtra","Sprawdź daty filtra",IF(L150=1,"Uwzględniona",IF(K150=1,"Poza okresem","Nieuwzględniona"))))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IF(OR(K150&lt;&gt;1,'Summary'!$H$6="Sprawdź daty filtra"),0,IF(AND(OR('Summary'!$B$6="",E150&gt;='Summary'!$B$6),OR('Summary'!$E$6="",E150&lt;'Summary'!$E$6+1)),1,0))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IF(K151=0,"",CHOOSE(K151,"Zamknięta","Otwarta","Niepełna / błędna","Nieobsługiwana"))</x:f>
      </x:c>
      <x:c r="C151" s="33" t="str">
        <x:f>IF(P151=0,"",IF('Trades'!I151="UNSUPPORTED","Dobieranie / odwrócenia nie są obsługiwane",IF('Trades'!A151="","Podaj ID transakcji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: tekst zaczynający się od A–Z, do 64 znaków; bez *, ?, ~, =, &lt; i &gt;. Przykład: T-001.",IF(COUNTIFS('Trades'!$A$9:$A$208,'Trades'!A151)&lt;&gt;1,"ID transakcji się powtarza",IF('Trades'!B151="","Podaj instrument",IF(AND('Trades'!C151&lt;&gt;"LONG",'Trades'!C151&lt;&gt;"SHORT"),"Wybierz LONG lub SHORT",IF(NOT(ISNUMBER('Trades'!D151)),"Podaj prawidłowy czas otwarcia",IF(OR('Trades'!D151&lt;1,'Trades'!D151&gt;2958465),"Podaj prawidłowy czas otwarcia",IF(NOT(ISNUMBER('Trades'!E151)),"Podaj dodatnią początkową ilość",IF(OR('Trades'!E151&lt;=0,'Trades'!E151&gt;1000000,ROUND('Trades'!E151,8)&lt;&gt;'Trades'!E151),"Podaj dodatnią początkową ilość",IF('Trades'!F151="","Podaj jednostkę ilości",IF(AND('Trades'!I151&lt;&gt;"OPEN",'Trades'!I151&lt;&gt;"CLOSED"),"Wybierz OPEN lub CLOSED",IF(AND('Trades'!J151&lt;&gt;"NET",'Trades'!J151&lt;&gt;"GROSS"),"Wybierz NET lub GROSS",IF(COUNTIFS('Exits'!$B$9:$B$608,'Trades'!A151,'Exits'!$G$9:$G$608,-1)&gt;0,"Sprawdź powiązane wyjścia",IF(D151&gt;'Trades'!E151,"Zamknięta ilość przekracza początkową",IF(AND('Trades'!I151="OPEN",D151='Trades'!E151),"OPEN jest sprzeczne z zerową pozostałą ilością",IF('Trades'!I151="OPEN","",IF(O151=0,"Dodaj wyjście w Exits",IF(D151&lt;&gt;'Trades'!E151,"CLOSED wymaga zamknięcia całej ilości",IF(AND('Trades'!J151="NET",NOT(ISNUMBER('Trades'!L151))),"Podaj uzgodnione netto całej pozycji",IF(AND('Trades'!J151="NET",'Trades'!K151&lt;&gt;"YES"),"Potwierdź netto całej pozycji",IF(IF('Trades'!J151="NET",IF('Trades'!M151="",FALSE,IF(NOT(ISNUMBER('Trades'!M151)),TRUE,OR('Trades'!M151&lt;0,'Trades'!M151&gt;1000000000,ROUND('Trades'!M151,2)&lt;&gt;'Trades'!M151))),FALSE),"Kwoty: do 2 miejsc po przecinku; wartość bezwzględna wpisu ≤ 1 000 000 000.",IF(IF('Trades'!J151="NET",IF('Trades'!N151="",FALSE,IF(NOT(ISNUMBER('Trades'!N151)),TRUE,OR('Trades'!N151&lt;0,'Trades'!N151&gt;1000000000,ROUND('Trades'!N151,2)&lt;&gt;'Trades'!N151))),FALSE),"Kwoty: do 2 miejsc po przecinku; wartość bezwzględna wpisu ≤ 1 000 000 000.",IF(IF('Trades'!J151="NET",IF('Trades'!O151="",FALSE,IF(NOT(ISNUMBER('Trades'!O151)),TRUE,OR(ABS('Trades'!O151)&gt;1000000000,ROUND('Trades'!O151,2)&lt;&gt;'Trades'!O151))),FALSE),"Kwoty: do 2 miejsc po przecinku; wartość bezwzględna wpisu ≤ 1 000 000 000.",IF(AND('Trades'!J151="GROSS",NOT(ISNUMBER('Trades'!M151))),"Podaj prowizję, także zero",IF(AND('Trades'!J151="GROSS",'Trades'!M151&lt;0),"Prowizja nie może być ujemna",IF(AND('Trades'!J151="GROSS",NOT(ISNUMBER('Trades'!N151))),"Podaj pozostałe opłaty, także zero",IF(AND('Trades'!J151="GROSS",'Trades'!N151&lt;0),"Opłaty nie mogą być ujemne",IF(AND('Trades'!J151="GROSS",NOT(ISNUMBER('Trades'!O151))),"Podaj finansowanie ze znakiem, także zero",IF(AND('Trades'!J151="GROSS",NOT(ISNUMBER(F151))),"Podaj P&amp;L brutto każdego wyjścia",IF(IF('Trades'!J151="NET",OR(ABS('Trades'!L151)&gt;1000000000,ROUND('Trades'!L151,2)&lt;&gt;'Trades'!L151),FALSE),"Kwoty: do 2 miejsc po przecinku; wartość bezwzględna wpisu ≤ 1 000 000 000.",IF(IF('Trades'!J151="GROSS",OR(ABS('Trades'!M151)&gt;1000000000,ABS('Trades'!N151)&gt;1000000000,ABS('Trades'!O151)&gt;1000000000,ROUND('Trades'!M151,2)&lt;&gt;'Trades'!M151,ROUND('Trades'!N151,2)&lt;&gt;'Trades'!N151,ROUND('Trades'!O151,2)&lt;&gt;'Trades'!O151),FALSE),"Kwoty: do 2 miejsc po przecinku; wartość bezwzględna wpisu ≤ 1 000 000 000.",IF(AND('Trades'!G151&lt;&gt;"",OR(NOT(ISNUMBER('Trades'!G151)),'Trades'!G151&lt;=0)),"Podaj dodatnią cenę lub pozostaw puste",IF(AND('Trades'!H151&lt;&gt;"",OR(NOT(ISNUMBER('Trades'!H151)),'Trades'!H151&lt;=0)),"Podaj dodatnią cenę lub pozostaw puste","")))))))))))))))))))))))))))))))))))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b.d.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b.d.",IF(OR(O151=0,COUNTIFS('Exits'!$B$9:$B$608,'Trades'!A151,'Exits'!$G$9:$G$608,-1)&gt;0),"b.d.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b.d.",IF(AND(O151&gt;0,SUMIFS('Exits'!$J$9:$J$608,'Exits'!$B$9:$B$608,'Trades'!A151)=O151),ROUND(SUMIFS('Exits'!$F$9:$F$608,'Exits'!$B$9:$B$608,'Trades'!A151),2),"b.d.")))</x:f>
      </x:c>
      <x:c r="G151" s="30" t="str">
        <x:f>IF(P151=0,"",IF(K151&lt;&gt;1,"b.d.",IF('Trades'!J151="NET",'Trades'!L151,ROUND(F151-'Trades'!M151-'Trades'!N151+'Trades'!O151,2))))</x:f>
      </x:c>
      <x:c r="H151" s="31" t="str">
        <x:f>IF(P151=0,"",IF(N151=1,G151/'Trades'!P151,"b.d."))</x:f>
      </x:c>
      <x:c r="I151" s="33" t="str">
        <x:f>IF(P151=0,"",IF(K151&lt;&gt;1,"Pozycja niezamknięta",IF(NOT(ISNUMBER('Trades'!P151)),"Brak lub błędne ryzyko: dodatnie, ≤ 1 000 000 000, do 2 miejsc po przecinku.",IF(OR('Trades'!P151&lt;=0,'Trades'!P151&gt;1000000000,ROUND('Trades'!P151,2)&lt;&gt;'Trades'!P151),"Brak lub błędne ryzyko: dodatnie, ≤ 1 000 000 000, do 2 miejsc po przecinku.",IF(AND('Trades'!Q151&lt;&gt;"PRICE",'Trades'!Q151&lt;&gt;"ALL_IN"),"Wybierz PRICE lub ALL_IN",IF('Trades'!Q151&lt;&gt;'Summary'!$K$4,"Wybrano inną podstawę","Zapisane"))))))</x:f>
      </x:c>
      <x:c r="J151" s="33" t="str">
        <x:f>IF(P151=0,"",IF('Summary'!$H$6="Sprawdź daty filtra","Sprawdź daty filtra",IF(L151=1,"Uwzględniona",IF(K151=1,"Poza okresem","Nieuwzględniona"))))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IF(OR(K151&lt;&gt;1,'Summary'!$H$6="Sprawdź daty filtra"),0,IF(AND(OR('Summary'!$B$6="",E151&gt;='Summary'!$B$6),OR('Summary'!$E$6="",E151&lt;'Summary'!$E$6+1)),1,0))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IF(K152=0,"",CHOOSE(K152,"Zamknięta","Otwarta","Niepełna / błędna","Nieobsługiwana"))</x:f>
      </x:c>
      <x:c r="C152" s="33" t="str">
        <x:f>IF(P152=0,"",IF('Trades'!I152="UNSUPPORTED","Dobieranie / odwrócenia nie są obsługiwane",IF('Trades'!A152="","Podaj ID transakcji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: tekst zaczynający się od A–Z, do 64 znaków; bez *, ?, ~, =, &lt; i &gt;. Przykład: T-001.",IF(COUNTIFS('Trades'!$A$9:$A$208,'Trades'!A152)&lt;&gt;1,"ID transakcji się powtarza",IF('Trades'!B152="","Podaj instrument",IF(AND('Trades'!C152&lt;&gt;"LONG",'Trades'!C152&lt;&gt;"SHORT"),"Wybierz LONG lub SHORT",IF(NOT(ISNUMBER('Trades'!D152)),"Podaj prawidłowy czas otwarcia",IF(OR('Trades'!D152&lt;1,'Trades'!D152&gt;2958465),"Podaj prawidłowy czas otwarcia",IF(NOT(ISNUMBER('Trades'!E152)),"Podaj dodatnią początkową ilość",IF(OR('Trades'!E152&lt;=0,'Trades'!E152&gt;1000000,ROUND('Trades'!E152,8)&lt;&gt;'Trades'!E152),"Podaj dodatnią początkową ilość",IF('Trades'!F152="","Podaj jednostkę ilości",IF(AND('Trades'!I152&lt;&gt;"OPEN",'Trades'!I152&lt;&gt;"CLOSED"),"Wybierz OPEN lub CLOSED",IF(AND('Trades'!J152&lt;&gt;"NET",'Trades'!J152&lt;&gt;"GROSS"),"Wybierz NET lub GROSS",IF(COUNTIFS('Exits'!$B$9:$B$608,'Trades'!A152,'Exits'!$G$9:$G$608,-1)&gt;0,"Sprawdź powiązane wyjścia",IF(D152&gt;'Trades'!E152,"Zamknięta ilość przekracza początkową",IF(AND('Trades'!I152="OPEN",D152='Trades'!E152),"OPEN jest sprzeczne z zerową pozostałą ilością",IF('Trades'!I152="OPEN","",IF(O152=0,"Dodaj wyjście w Exits",IF(D152&lt;&gt;'Trades'!E152,"CLOSED wymaga zamknięcia całej ilości",IF(AND('Trades'!J152="NET",NOT(ISNUMBER('Trades'!L152))),"Podaj uzgodnione netto całej pozycji",IF(AND('Trades'!J152="NET",'Trades'!K152&lt;&gt;"YES"),"Potwierdź netto całej pozycji",IF(IF('Trades'!J152="NET",IF('Trades'!M152="",FALSE,IF(NOT(ISNUMBER('Trades'!M152)),TRUE,OR('Trades'!M152&lt;0,'Trades'!M152&gt;1000000000,ROUND('Trades'!M152,2)&lt;&gt;'Trades'!M152))),FALSE),"Kwoty: do 2 miejsc po przecinku; wartość bezwzględna wpisu ≤ 1 000 000 000.",IF(IF('Trades'!J152="NET",IF('Trades'!N152="",FALSE,IF(NOT(ISNUMBER('Trades'!N152)),TRUE,OR('Trades'!N152&lt;0,'Trades'!N152&gt;1000000000,ROUND('Trades'!N152,2)&lt;&gt;'Trades'!N152))),FALSE),"Kwoty: do 2 miejsc po przecinku; wartość bezwzględna wpisu ≤ 1 000 000 000.",IF(IF('Trades'!J152="NET",IF('Trades'!O152="",FALSE,IF(NOT(ISNUMBER('Trades'!O152)),TRUE,OR(ABS('Trades'!O152)&gt;1000000000,ROUND('Trades'!O152,2)&lt;&gt;'Trades'!O152))),FALSE),"Kwoty: do 2 miejsc po przecinku; wartość bezwzględna wpisu ≤ 1 000 000 000.",IF(AND('Trades'!J152="GROSS",NOT(ISNUMBER('Trades'!M152))),"Podaj prowizję, także zero",IF(AND('Trades'!J152="GROSS",'Trades'!M152&lt;0),"Prowizja nie może być ujemna",IF(AND('Trades'!J152="GROSS",NOT(ISNUMBER('Trades'!N152))),"Podaj pozostałe opłaty, także zero",IF(AND('Trades'!J152="GROSS",'Trades'!N152&lt;0),"Opłaty nie mogą być ujemne",IF(AND('Trades'!J152="GROSS",NOT(ISNUMBER('Trades'!O152))),"Podaj finansowanie ze znakiem, także zero",IF(AND('Trades'!J152="GROSS",NOT(ISNUMBER(F152))),"Podaj P&amp;L brutto każdego wyjścia",IF(IF('Trades'!J152="NET",OR(ABS('Trades'!L152)&gt;1000000000,ROUND('Trades'!L152,2)&lt;&gt;'Trades'!L152),FALSE),"Kwoty: do 2 miejsc po przecinku; wartość bezwzględna wpisu ≤ 1 000 000 000.",IF(IF('Trades'!J152="GROSS",OR(ABS('Trades'!M152)&gt;1000000000,ABS('Trades'!N152)&gt;1000000000,ABS('Trades'!O152)&gt;1000000000,ROUND('Trades'!M152,2)&lt;&gt;'Trades'!M152,ROUND('Trades'!N152,2)&lt;&gt;'Trades'!N152,ROUND('Trades'!O152,2)&lt;&gt;'Trades'!O152),FALSE),"Kwoty: do 2 miejsc po przecinku; wartość bezwzględna wpisu ≤ 1 000 000 000.",IF(AND('Trades'!G152&lt;&gt;"",OR(NOT(ISNUMBER('Trades'!G152)),'Trades'!G152&lt;=0)),"Podaj dodatnią cenę lub pozostaw puste",IF(AND('Trades'!H152&lt;&gt;"",OR(NOT(ISNUMBER('Trades'!H152)),'Trades'!H152&lt;=0)),"Podaj dodatnią cenę lub pozostaw puste","")))))))))))))))))))))))))))))))))))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b.d.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b.d.",IF(OR(O152=0,COUNTIFS('Exits'!$B$9:$B$608,'Trades'!A152,'Exits'!$G$9:$G$608,-1)&gt;0),"b.d.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b.d.",IF(AND(O152&gt;0,SUMIFS('Exits'!$J$9:$J$608,'Exits'!$B$9:$B$608,'Trades'!A152)=O152),ROUND(SUMIFS('Exits'!$F$9:$F$608,'Exits'!$B$9:$B$608,'Trades'!A152),2),"b.d.")))</x:f>
      </x:c>
      <x:c r="G152" s="30" t="str">
        <x:f>IF(P152=0,"",IF(K152&lt;&gt;1,"b.d.",IF('Trades'!J152="NET",'Trades'!L152,ROUND(F152-'Trades'!M152-'Trades'!N152+'Trades'!O152,2))))</x:f>
      </x:c>
      <x:c r="H152" s="31" t="str">
        <x:f>IF(P152=0,"",IF(N152=1,G152/'Trades'!P152,"b.d."))</x:f>
      </x:c>
      <x:c r="I152" s="33" t="str">
        <x:f>IF(P152=0,"",IF(K152&lt;&gt;1,"Pozycja niezamknięta",IF(NOT(ISNUMBER('Trades'!P152)),"Brak lub błędne ryzyko: dodatnie, ≤ 1 000 000 000, do 2 miejsc po przecinku.",IF(OR('Trades'!P152&lt;=0,'Trades'!P152&gt;1000000000,ROUND('Trades'!P152,2)&lt;&gt;'Trades'!P152),"Brak lub błędne ryzyko: dodatnie, ≤ 1 000 000 000, do 2 miejsc po przecinku.",IF(AND('Trades'!Q152&lt;&gt;"PRICE",'Trades'!Q152&lt;&gt;"ALL_IN"),"Wybierz PRICE lub ALL_IN",IF('Trades'!Q152&lt;&gt;'Summary'!$K$4,"Wybrano inną podstawę","Zapisane"))))))</x:f>
      </x:c>
      <x:c r="J152" s="33" t="str">
        <x:f>IF(P152=0,"",IF('Summary'!$H$6="Sprawdź daty filtra","Sprawdź daty filtra",IF(L152=1,"Uwzględniona",IF(K152=1,"Poza okresem","Nieuwzględniona"))))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IF(OR(K152&lt;&gt;1,'Summary'!$H$6="Sprawdź daty filtra"),0,IF(AND(OR('Summary'!$B$6="",E152&gt;='Summary'!$B$6),OR('Summary'!$E$6="",E152&lt;'Summary'!$E$6+1)),1,0))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IF(K153=0,"",CHOOSE(K153,"Zamknięta","Otwarta","Niepełna / błędna","Nieobsługiwana"))</x:f>
      </x:c>
      <x:c r="C153" s="33" t="str">
        <x:f>IF(P153=0,"",IF('Trades'!I153="UNSUPPORTED","Dobieranie / odwrócenia nie są obsługiwane",IF('Trades'!A153="","Podaj ID transakcji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: tekst zaczynający się od A–Z, do 64 znaków; bez *, ?, ~, =, &lt; i &gt;. Przykład: T-001.",IF(COUNTIFS('Trades'!$A$9:$A$208,'Trades'!A153)&lt;&gt;1,"ID transakcji się powtarza",IF('Trades'!B153="","Podaj instrument",IF(AND('Trades'!C153&lt;&gt;"LONG",'Trades'!C153&lt;&gt;"SHORT"),"Wybierz LONG lub SHORT",IF(NOT(ISNUMBER('Trades'!D153)),"Podaj prawidłowy czas otwarcia",IF(OR('Trades'!D153&lt;1,'Trades'!D153&gt;2958465),"Podaj prawidłowy czas otwarcia",IF(NOT(ISNUMBER('Trades'!E153)),"Podaj dodatnią początkową ilość",IF(OR('Trades'!E153&lt;=0,'Trades'!E153&gt;1000000,ROUND('Trades'!E153,8)&lt;&gt;'Trades'!E153),"Podaj dodatnią początkową ilość",IF('Trades'!F153="","Podaj jednostkę ilości",IF(AND('Trades'!I153&lt;&gt;"OPEN",'Trades'!I153&lt;&gt;"CLOSED"),"Wybierz OPEN lub CLOSED",IF(AND('Trades'!J153&lt;&gt;"NET",'Trades'!J153&lt;&gt;"GROSS"),"Wybierz NET lub GROSS",IF(COUNTIFS('Exits'!$B$9:$B$608,'Trades'!A153,'Exits'!$G$9:$G$608,-1)&gt;0,"Sprawdź powiązane wyjścia",IF(D153&gt;'Trades'!E153,"Zamknięta ilość przekracza początkową",IF(AND('Trades'!I153="OPEN",D153='Trades'!E153),"OPEN jest sprzeczne z zerową pozostałą ilością",IF('Trades'!I153="OPEN","",IF(O153=0,"Dodaj wyjście w Exits",IF(D153&lt;&gt;'Trades'!E153,"CLOSED wymaga zamknięcia całej ilości",IF(AND('Trades'!J153="NET",NOT(ISNUMBER('Trades'!L153))),"Podaj uzgodnione netto całej pozycji",IF(AND('Trades'!J153="NET",'Trades'!K153&lt;&gt;"YES"),"Potwierdź netto całej pozycji",IF(IF('Trades'!J153="NET",IF('Trades'!M153="",FALSE,IF(NOT(ISNUMBER('Trades'!M153)),TRUE,OR('Trades'!M153&lt;0,'Trades'!M153&gt;1000000000,ROUND('Trades'!M153,2)&lt;&gt;'Trades'!M153))),FALSE),"Kwoty: do 2 miejsc po przecinku; wartość bezwzględna wpisu ≤ 1 000 000 000.",IF(IF('Trades'!J153="NET",IF('Trades'!N153="",FALSE,IF(NOT(ISNUMBER('Trades'!N153)),TRUE,OR('Trades'!N153&lt;0,'Trades'!N153&gt;1000000000,ROUND('Trades'!N153,2)&lt;&gt;'Trades'!N153))),FALSE),"Kwoty: do 2 miejsc po przecinku; wartość bezwzględna wpisu ≤ 1 000 000 000.",IF(IF('Trades'!J153="NET",IF('Trades'!O153="",FALSE,IF(NOT(ISNUMBER('Trades'!O153)),TRUE,OR(ABS('Trades'!O153)&gt;1000000000,ROUND('Trades'!O153,2)&lt;&gt;'Trades'!O153))),FALSE),"Kwoty: do 2 miejsc po przecinku; wartość bezwzględna wpisu ≤ 1 000 000 000.",IF(AND('Trades'!J153="GROSS",NOT(ISNUMBER('Trades'!M153))),"Podaj prowizję, także zero",IF(AND('Trades'!J153="GROSS",'Trades'!M153&lt;0),"Prowizja nie może być ujemna",IF(AND('Trades'!J153="GROSS",NOT(ISNUMBER('Trades'!N153))),"Podaj pozostałe opłaty, także zero",IF(AND('Trades'!J153="GROSS",'Trades'!N153&lt;0),"Opłaty nie mogą być ujemne",IF(AND('Trades'!J153="GROSS",NOT(ISNUMBER('Trades'!O153))),"Podaj finansowanie ze znakiem, także zero",IF(AND('Trades'!J153="GROSS",NOT(ISNUMBER(F153))),"Podaj P&amp;L brutto każdego wyjścia",IF(IF('Trades'!J153="NET",OR(ABS('Trades'!L153)&gt;1000000000,ROUND('Trades'!L153,2)&lt;&gt;'Trades'!L153),FALSE),"Kwoty: do 2 miejsc po przecinku; wartość bezwzględna wpisu ≤ 1 000 000 000.",IF(IF('Trades'!J153="GROSS",OR(ABS('Trades'!M153)&gt;1000000000,ABS('Trades'!N153)&gt;1000000000,ABS('Trades'!O153)&gt;1000000000,ROUND('Trades'!M153,2)&lt;&gt;'Trades'!M153,ROUND('Trades'!N153,2)&lt;&gt;'Trades'!N153,ROUND('Trades'!O153,2)&lt;&gt;'Trades'!O153),FALSE),"Kwoty: do 2 miejsc po przecinku; wartość bezwzględna wpisu ≤ 1 000 000 000.",IF(AND('Trades'!G153&lt;&gt;"",OR(NOT(ISNUMBER('Trades'!G153)),'Trades'!G153&lt;=0)),"Podaj dodatnią cenę lub pozostaw puste",IF(AND('Trades'!H153&lt;&gt;"",OR(NOT(ISNUMBER('Trades'!H153)),'Trades'!H153&lt;=0)),"Podaj dodatnią cenę lub pozostaw puste","")))))))))))))))))))))))))))))))))))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b.d.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b.d.",IF(OR(O153=0,COUNTIFS('Exits'!$B$9:$B$608,'Trades'!A153,'Exits'!$G$9:$G$608,-1)&gt;0),"b.d.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b.d.",IF(AND(O153&gt;0,SUMIFS('Exits'!$J$9:$J$608,'Exits'!$B$9:$B$608,'Trades'!A153)=O153),ROUND(SUMIFS('Exits'!$F$9:$F$608,'Exits'!$B$9:$B$608,'Trades'!A153),2),"b.d.")))</x:f>
      </x:c>
      <x:c r="G153" s="30" t="str">
        <x:f>IF(P153=0,"",IF(K153&lt;&gt;1,"b.d.",IF('Trades'!J153="NET",'Trades'!L153,ROUND(F153-'Trades'!M153-'Trades'!N153+'Trades'!O153,2))))</x:f>
      </x:c>
      <x:c r="H153" s="31" t="str">
        <x:f>IF(P153=0,"",IF(N153=1,G153/'Trades'!P153,"b.d."))</x:f>
      </x:c>
      <x:c r="I153" s="33" t="str">
        <x:f>IF(P153=0,"",IF(K153&lt;&gt;1,"Pozycja niezamknięta",IF(NOT(ISNUMBER('Trades'!P153)),"Brak lub błędne ryzyko: dodatnie, ≤ 1 000 000 000, do 2 miejsc po przecinku.",IF(OR('Trades'!P153&lt;=0,'Trades'!P153&gt;1000000000,ROUND('Trades'!P153,2)&lt;&gt;'Trades'!P153),"Brak lub błędne ryzyko: dodatnie, ≤ 1 000 000 000, do 2 miejsc po przecinku.",IF(AND('Trades'!Q153&lt;&gt;"PRICE",'Trades'!Q153&lt;&gt;"ALL_IN"),"Wybierz PRICE lub ALL_IN",IF('Trades'!Q153&lt;&gt;'Summary'!$K$4,"Wybrano inną podstawę","Zapisane"))))))</x:f>
      </x:c>
      <x:c r="J153" s="33" t="str">
        <x:f>IF(P153=0,"",IF('Summary'!$H$6="Sprawdź daty filtra","Sprawdź daty filtra",IF(L153=1,"Uwzględniona",IF(K153=1,"Poza okresem","Nieuwzględniona"))))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IF(OR(K153&lt;&gt;1,'Summary'!$H$6="Sprawdź daty filtra"),0,IF(AND(OR('Summary'!$B$6="",E153&gt;='Summary'!$B$6),OR('Summary'!$E$6="",E153&lt;'Summary'!$E$6+1)),1,0))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IF(K154=0,"",CHOOSE(K154,"Zamknięta","Otwarta","Niepełna / błędna","Nieobsługiwana"))</x:f>
      </x:c>
      <x:c r="C154" s="33" t="str">
        <x:f>IF(P154=0,"",IF('Trades'!I154="UNSUPPORTED","Dobieranie / odwrócenia nie są obsługiwane",IF('Trades'!A154="","Podaj ID transakcji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: tekst zaczynający się od A–Z, do 64 znaków; bez *, ?, ~, =, &lt; i &gt;. Przykład: T-001.",IF(COUNTIFS('Trades'!$A$9:$A$208,'Trades'!A154)&lt;&gt;1,"ID transakcji się powtarza",IF('Trades'!B154="","Podaj instrument",IF(AND('Trades'!C154&lt;&gt;"LONG",'Trades'!C154&lt;&gt;"SHORT"),"Wybierz LONG lub SHORT",IF(NOT(ISNUMBER('Trades'!D154)),"Podaj prawidłowy czas otwarcia",IF(OR('Trades'!D154&lt;1,'Trades'!D154&gt;2958465),"Podaj prawidłowy czas otwarcia",IF(NOT(ISNUMBER('Trades'!E154)),"Podaj dodatnią początkową ilość",IF(OR('Trades'!E154&lt;=0,'Trades'!E154&gt;1000000,ROUND('Trades'!E154,8)&lt;&gt;'Trades'!E154),"Podaj dodatnią początkową ilość",IF('Trades'!F154="","Podaj jednostkę ilości",IF(AND('Trades'!I154&lt;&gt;"OPEN",'Trades'!I154&lt;&gt;"CLOSED"),"Wybierz OPEN lub CLOSED",IF(AND('Trades'!J154&lt;&gt;"NET",'Trades'!J154&lt;&gt;"GROSS"),"Wybierz NET lub GROSS",IF(COUNTIFS('Exits'!$B$9:$B$608,'Trades'!A154,'Exits'!$G$9:$G$608,-1)&gt;0,"Sprawdź powiązane wyjścia",IF(D154&gt;'Trades'!E154,"Zamknięta ilość przekracza początkową",IF(AND('Trades'!I154="OPEN",D154='Trades'!E154),"OPEN jest sprzeczne z zerową pozostałą ilością",IF('Trades'!I154="OPEN","",IF(O154=0,"Dodaj wyjście w Exits",IF(D154&lt;&gt;'Trades'!E154,"CLOSED wymaga zamknięcia całej ilości",IF(AND('Trades'!J154="NET",NOT(ISNUMBER('Trades'!L154))),"Podaj uzgodnione netto całej pozycji",IF(AND('Trades'!J154="NET",'Trades'!K154&lt;&gt;"YES"),"Potwierdź netto całej pozycji",IF(IF('Trades'!J154="NET",IF('Trades'!M154="",FALSE,IF(NOT(ISNUMBER('Trades'!M154)),TRUE,OR('Trades'!M154&lt;0,'Trades'!M154&gt;1000000000,ROUND('Trades'!M154,2)&lt;&gt;'Trades'!M154))),FALSE),"Kwoty: do 2 miejsc po przecinku; wartość bezwzględna wpisu ≤ 1 000 000 000.",IF(IF('Trades'!J154="NET",IF('Trades'!N154="",FALSE,IF(NOT(ISNUMBER('Trades'!N154)),TRUE,OR('Trades'!N154&lt;0,'Trades'!N154&gt;1000000000,ROUND('Trades'!N154,2)&lt;&gt;'Trades'!N154))),FALSE),"Kwoty: do 2 miejsc po przecinku; wartość bezwzględna wpisu ≤ 1 000 000 000.",IF(IF('Trades'!J154="NET",IF('Trades'!O154="",FALSE,IF(NOT(ISNUMBER('Trades'!O154)),TRUE,OR(ABS('Trades'!O154)&gt;1000000000,ROUND('Trades'!O154,2)&lt;&gt;'Trades'!O154))),FALSE),"Kwoty: do 2 miejsc po przecinku; wartość bezwzględna wpisu ≤ 1 000 000 000.",IF(AND('Trades'!J154="GROSS",NOT(ISNUMBER('Trades'!M154))),"Podaj prowizję, także zero",IF(AND('Trades'!J154="GROSS",'Trades'!M154&lt;0),"Prowizja nie może być ujemna",IF(AND('Trades'!J154="GROSS",NOT(ISNUMBER('Trades'!N154))),"Podaj pozostałe opłaty, także zero",IF(AND('Trades'!J154="GROSS",'Trades'!N154&lt;0),"Opłaty nie mogą być ujemne",IF(AND('Trades'!J154="GROSS",NOT(ISNUMBER('Trades'!O154))),"Podaj finansowanie ze znakiem, także zero",IF(AND('Trades'!J154="GROSS",NOT(ISNUMBER(F154))),"Podaj P&amp;L brutto każdego wyjścia",IF(IF('Trades'!J154="NET",OR(ABS('Trades'!L154)&gt;1000000000,ROUND('Trades'!L154,2)&lt;&gt;'Trades'!L154),FALSE),"Kwoty: do 2 miejsc po przecinku; wartość bezwzględna wpisu ≤ 1 000 000 000.",IF(IF('Trades'!J154="GROSS",OR(ABS('Trades'!M154)&gt;1000000000,ABS('Trades'!N154)&gt;1000000000,ABS('Trades'!O154)&gt;1000000000,ROUND('Trades'!M154,2)&lt;&gt;'Trades'!M154,ROUND('Trades'!N154,2)&lt;&gt;'Trades'!N154,ROUND('Trades'!O154,2)&lt;&gt;'Trades'!O154),FALSE),"Kwoty: do 2 miejsc po przecinku; wartość bezwzględna wpisu ≤ 1 000 000 000.",IF(AND('Trades'!G154&lt;&gt;"",OR(NOT(ISNUMBER('Trades'!G154)),'Trades'!G154&lt;=0)),"Podaj dodatnią cenę lub pozostaw puste",IF(AND('Trades'!H154&lt;&gt;"",OR(NOT(ISNUMBER('Trades'!H154)),'Trades'!H154&lt;=0)),"Podaj dodatnią cenę lub pozostaw puste","")))))))))))))))))))))))))))))))))))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b.d.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b.d.",IF(OR(O154=0,COUNTIFS('Exits'!$B$9:$B$608,'Trades'!A154,'Exits'!$G$9:$G$608,-1)&gt;0),"b.d.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b.d.",IF(AND(O154&gt;0,SUMIFS('Exits'!$J$9:$J$608,'Exits'!$B$9:$B$608,'Trades'!A154)=O154),ROUND(SUMIFS('Exits'!$F$9:$F$608,'Exits'!$B$9:$B$608,'Trades'!A154),2),"b.d.")))</x:f>
      </x:c>
      <x:c r="G154" s="30" t="str">
        <x:f>IF(P154=0,"",IF(K154&lt;&gt;1,"b.d.",IF('Trades'!J154="NET",'Trades'!L154,ROUND(F154-'Trades'!M154-'Trades'!N154+'Trades'!O154,2))))</x:f>
      </x:c>
      <x:c r="H154" s="31" t="str">
        <x:f>IF(P154=0,"",IF(N154=1,G154/'Trades'!P154,"b.d."))</x:f>
      </x:c>
      <x:c r="I154" s="33" t="str">
        <x:f>IF(P154=0,"",IF(K154&lt;&gt;1,"Pozycja niezamknięta",IF(NOT(ISNUMBER('Trades'!P154)),"Brak lub błędne ryzyko: dodatnie, ≤ 1 000 000 000, do 2 miejsc po przecinku.",IF(OR('Trades'!P154&lt;=0,'Trades'!P154&gt;1000000000,ROUND('Trades'!P154,2)&lt;&gt;'Trades'!P154),"Brak lub błędne ryzyko: dodatnie, ≤ 1 000 000 000, do 2 miejsc po przecinku.",IF(AND('Trades'!Q154&lt;&gt;"PRICE",'Trades'!Q154&lt;&gt;"ALL_IN"),"Wybierz PRICE lub ALL_IN",IF('Trades'!Q154&lt;&gt;'Summary'!$K$4,"Wybrano inną podstawę","Zapisane"))))))</x:f>
      </x:c>
      <x:c r="J154" s="33" t="str">
        <x:f>IF(P154=0,"",IF('Summary'!$H$6="Sprawdź daty filtra","Sprawdź daty filtra",IF(L154=1,"Uwzględniona",IF(K154=1,"Poza okresem","Nieuwzględniona"))))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IF(OR(K154&lt;&gt;1,'Summary'!$H$6="Sprawdź daty filtra"),0,IF(AND(OR('Summary'!$B$6="",E154&gt;='Summary'!$B$6),OR('Summary'!$E$6="",E154&lt;'Summary'!$E$6+1)),1,0))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IF(K155=0,"",CHOOSE(K155,"Zamknięta","Otwarta","Niepełna / błędna","Nieobsługiwana"))</x:f>
      </x:c>
      <x:c r="C155" s="33" t="str">
        <x:f>IF(P155=0,"",IF('Trades'!I155="UNSUPPORTED","Dobieranie / odwrócenia nie są obsługiwane",IF('Trades'!A155="","Podaj ID transakcji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: tekst zaczynający się od A–Z, do 64 znaków; bez *, ?, ~, =, &lt; i &gt;. Przykład: T-001.",IF(COUNTIFS('Trades'!$A$9:$A$208,'Trades'!A155)&lt;&gt;1,"ID transakcji się powtarza",IF('Trades'!B155="","Podaj instrument",IF(AND('Trades'!C155&lt;&gt;"LONG",'Trades'!C155&lt;&gt;"SHORT"),"Wybierz LONG lub SHORT",IF(NOT(ISNUMBER('Trades'!D155)),"Podaj prawidłowy czas otwarcia",IF(OR('Trades'!D155&lt;1,'Trades'!D155&gt;2958465),"Podaj prawidłowy czas otwarcia",IF(NOT(ISNUMBER('Trades'!E155)),"Podaj dodatnią początkową ilość",IF(OR('Trades'!E155&lt;=0,'Trades'!E155&gt;1000000,ROUND('Trades'!E155,8)&lt;&gt;'Trades'!E155),"Podaj dodatnią początkową ilość",IF('Trades'!F155="","Podaj jednostkę ilości",IF(AND('Trades'!I155&lt;&gt;"OPEN",'Trades'!I155&lt;&gt;"CLOSED"),"Wybierz OPEN lub CLOSED",IF(AND('Trades'!J155&lt;&gt;"NET",'Trades'!J155&lt;&gt;"GROSS"),"Wybierz NET lub GROSS",IF(COUNTIFS('Exits'!$B$9:$B$608,'Trades'!A155,'Exits'!$G$9:$G$608,-1)&gt;0,"Sprawdź powiązane wyjścia",IF(D155&gt;'Trades'!E155,"Zamknięta ilość przekracza początkową",IF(AND('Trades'!I155="OPEN",D155='Trades'!E155),"OPEN jest sprzeczne z zerową pozostałą ilością",IF('Trades'!I155="OPEN","",IF(O155=0,"Dodaj wyjście w Exits",IF(D155&lt;&gt;'Trades'!E155,"CLOSED wymaga zamknięcia całej ilości",IF(AND('Trades'!J155="NET",NOT(ISNUMBER('Trades'!L155))),"Podaj uzgodnione netto całej pozycji",IF(AND('Trades'!J155="NET",'Trades'!K155&lt;&gt;"YES"),"Potwierdź netto całej pozycji",IF(IF('Trades'!J155="NET",IF('Trades'!M155="",FALSE,IF(NOT(ISNUMBER('Trades'!M155)),TRUE,OR('Trades'!M155&lt;0,'Trades'!M155&gt;1000000000,ROUND('Trades'!M155,2)&lt;&gt;'Trades'!M155))),FALSE),"Kwoty: do 2 miejsc po przecinku; wartość bezwzględna wpisu ≤ 1 000 000 000.",IF(IF('Trades'!J155="NET",IF('Trades'!N155="",FALSE,IF(NOT(ISNUMBER('Trades'!N155)),TRUE,OR('Trades'!N155&lt;0,'Trades'!N155&gt;1000000000,ROUND('Trades'!N155,2)&lt;&gt;'Trades'!N155))),FALSE),"Kwoty: do 2 miejsc po przecinku; wartość bezwzględna wpisu ≤ 1 000 000 000.",IF(IF('Trades'!J155="NET",IF('Trades'!O155="",FALSE,IF(NOT(ISNUMBER('Trades'!O155)),TRUE,OR(ABS('Trades'!O155)&gt;1000000000,ROUND('Trades'!O155,2)&lt;&gt;'Trades'!O155))),FALSE),"Kwoty: do 2 miejsc po przecinku; wartość bezwzględna wpisu ≤ 1 000 000 000.",IF(AND('Trades'!J155="GROSS",NOT(ISNUMBER('Trades'!M155))),"Podaj prowizję, także zero",IF(AND('Trades'!J155="GROSS",'Trades'!M155&lt;0),"Prowizja nie może być ujemna",IF(AND('Trades'!J155="GROSS",NOT(ISNUMBER('Trades'!N155))),"Podaj pozostałe opłaty, także zero",IF(AND('Trades'!J155="GROSS",'Trades'!N155&lt;0),"Opłaty nie mogą być ujemne",IF(AND('Trades'!J155="GROSS",NOT(ISNUMBER('Trades'!O155))),"Podaj finansowanie ze znakiem, także zero",IF(AND('Trades'!J155="GROSS",NOT(ISNUMBER(F155))),"Podaj P&amp;L brutto każdego wyjścia",IF(IF('Trades'!J155="NET",OR(ABS('Trades'!L155)&gt;1000000000,ROUND('Trades'!L155,2)&lt;&gt;'Trades'!L155),FALSE),"Kwoty: do 2 miejsc po przecinku; wartość bezwzględna wpisu ≤ 1 000 000 000.",IF(IF('Trades'!J155="GROSS",OR(ABS('Trades'!M155)&gt;1000000000,ABS('Trades'!N155)&gt;1000000000,ABS('Trades'!O155)&gt;1000000000,ROUND('Trades'!M155,2)&lt;&gt;'Trades'!M155,ROUND('Trades'!N155,2)&lt;&gt;'Trades'!N155,ROUND('Trades'!O155,2)&lt;&gt;'Trades'!O155),FALSE),"Kwoty: do 2 miejsc po przecinku; wartość bezwzględna wpisu ≤ 1 000 000 000.",IF(AND('Trades'!G155&lt;&gt;"",OR(NOT(ISNUMBER('Trades'!G155)),'Trades'!G155&lt;=0)),"Podaj dodatnią cenę lub pozostaw puste",IF(AND('Trades'!H155&lt;&gt;"",OR(NOT(ISNUMBER('Trades'!H155)),'Trades'!H155&lt;=0)),"Podaj dodatnią cenę lub pozostaw puste","")))))))))))))))))))))))))))))))))))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b.d.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b.d.",IF(OR(O155=0,COUNTIFS('Exits'!$B$9:$B$608,'Trades'!A155,'Exits'!$G$9:$G$608,-1)&gt;0),"b.d.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b.d.",IF(AND(O155&gt;0,SUMIFS('Exits'!$J$9:$J$608,'Exits'!$B$9:$B$608,'Trades'!A155)=O155),ROUND(SUMIFS('Exits'!$F$9:$F$608,'Exits'!$B$9:$B$608,'Trades'!A155),2),"b.d.")))</x:f>
      </x:c>
      <x:c r="G155" s="30" t="str">
        <x:f>IF(P155=0,"",IF(K155&lt;&gt;1,"b.d.",IF('Trades'!J155="NET",'Trades'!L155,ROUND(F155-'Trades'!M155-'Trades'!N155+'Trades'!O155,2))))</x:f>
      </x:c>
      <x:c r="H155" s="31" t="str">
        <x:f>IF(P155=0,"",IF(N155=1,G155/'Trades'!P155,"b.d."))</x:f>
      </x:c>
      <x:c r="I155" s="33" t="str">
        <x:f>IF(P155=0,"",IF(K155&lt;&gt;1,"Pozycja niezamknięta",IF(NOT(ISNUMBER('Trades'!P155)),"Brak lub błędne ryzyko: dodatnie, ≤ 1 000 000 000, do 2 miejsc po przecinku.",IF(OR('Trades'!P155&lt;=0,'Trades'!P155&gt;1000000000,ROUND('Trades'!P155,2)&lt;&gt;'Trades'!P155),"Brak lub błędne ryzyko: dodatnie, ≤ 1 000 000 000, do 2 miejsc po przecinku.",IF(AND('Trades'!Q155&lt;&gt;"PRICE",'Trades'!Q155&lt;&gt;"ALL_IN"),"Wybierz PRICE lub ALL_IN",IF('Trades'!Q155&lt;&gt;'Summary'!$K$4,"Wybrano inną podstawę","Zapisane"))))))</x:f>
      </x:c>
      <x:c r="J155" s="33" t="str">
        <x:f>IF(P155=0,"",IF('Summary'!$H$6="Sprawdź daty filtra","Sprawdź daty filtra",IF(L155=1,"Uwzględniona",IF(K155=1,"Poza okresem","Nieuwzględniona"))))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IF(OR(K155&lt;&gt;1,'Summary'!$H$6="Sprawdź daty filtra"),0,IF(AND(OR('Summary'!$B$6="",E155&gt;='Summary'!$B$6),OR('Summary'!$E$6="",E155&lt;'Summary'!$E$6+1)),1,0))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IF(K156=0,"",CHOOSE(K156,"Zamknięta","Otwarta","Niepełna / błędna","Nieobsługiwana"))</x:f>
      </x:c>
      <x:c r="C156" s="33" t="str">
        <x:f>IF(P156=0,"",IF('Trades'!I156="UNSUPPORTED","Dobieranie / odwrócenia nie są obsługiwane",IF('Trades'!A156="","Podaj ID transakcji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: tekst zaczynający się od A–Z, do 64 znaków; bez *, ?, ~, =, &lt; i &gt;. Przykład: T-001.",IF(COUNTIFS('Trades'!$A$9:$A$208,'Trades'!A156)&lt;&gt;1,"ID transakcji się powtarza",IF('Trades'!B156="","Podaj instrument",IF(AND('Trades'!C156&lt;&gt;"LONG",'Trades'!C156&lt;&gt;"SHORT"),"Wybierz LONG lub SHORT",IF(NOT(ISNUMBER('Trades'!D156)),"Podaj prawidłowy czas otwarcia",IF(OR('Trades'!D156&lt;1,'Trades'!D156&gt;2958465),"Podaj prawidłowy czas otwarcia",IF(NOT(ISNUMBER('Trades'!E156)),"Podaj dodatnią początkową ilość",IF(OR('Trades'!E156&lt;=0,'Trades'!E156&gt;1000000,ROUND('Trades'!E156,8)&lt;&gt;'Trades'!E156),"Podaj dodatnią początkową ilość",IF('Trades'!F156="","Podaj jednostkę ilości",IF(AND('Trades'!I156&lt;&gt;"OPEN",'Trades'!I156&lt;&gt;"CLOSED"),"Wybierz OPEN lub CLOSED",IF(AND('Trades'!J156&lt;&gt;"NET",'Trades'!J156&lt;&gt;"GROSS"),"Wybierz NET lub GROSS",IF(COUNTIFS('Exits'!$B$9:$B$608,'Trades'!A156,'Exits'!$G$9:$G$608,-1)&gt;0,"Sprawdź powiązane wyjścia",IF(D156&gt;'Trades'!E156,"Zamknięta ilość przekracza początkową",IF(AND('Trades'!I156="OPEN",D156='Trades'!E156),"OPEN jest sprzeczne z zerową pozostałą ilością",IF('Trades'!I156="OPEN","",IF(O156=0,"Dodaj wyjście w Exits",IF(D156&lt;&gt;'Trades'!E156,"CLOSED wymaga zamknięcia całej ilości",IF(AND('Trades'!J156="NET",NOT(ISNUMBER('Trades'!L156))),"Podaj uzgodnione netto całej pozycji",IF(AND('Trades'!J156="NET",'Trades'!K156&lt;&gt;"YES"),"Potwierdź netto całej pozycji",IF(IF('Trades'!J156="NET",IF('Trades'!M156="",FALSE,IF(NOT(ISNUMBER('Trades'!M156)),TRUE,OR('Trades'!M156&lt;0,'Trades'!M156&gt;1000000000,ROUND('Trades'!M156,2)&lt;&gt;'Trades'!M156))),FALSE),"Kwoty: do 2 miejsc po przecinku; wartość bezwzględna wpisu ≤ 1 000 000 000.",IF(IF('Trades'!J156="NET",IF('Trades'!N156="",FALSE,IF(NOT(ISNUMBER('Trades'!N156)),TRUE,OR('Trades'!N156&lt;0,'Trades'!N156&gt;1000000000,ROUND('Trades'!N156,2)&lt;&gt;'Trades'!N156))),FALSE),"Kwoty: do 2 miejsc po przecinku; wartość bezwzględna wpisu ≤ 1 000 000 000.",IF(IF('Trades'!J156="NET",IF('Trades'!O156="",FALSE,IF(NOT(ISNUMBER('Trades'!O156)),TRUE,OR(ABS('Trades'!O156)&gt;1000000000,ROUND('Trades'!O156,2)&lt;&gt;'Trades'!O156))),FALSE),"Kwoty: do 2 miejsc po przecinku; wartość bezwzględna wpisu ≤ 1 000 000 000.",IF(AND('Trades'!J156="GROSS",NOT(ISNUMBER('Trades'!M156))),"Podaj prowizję, także zero",IF(AND('Trades'!J156="GROSS",'Trades'!M156&lt;0),"Prowizja nie może być ujemna",IF(AND('Trades'!J156="GROSS",NOT(ISNUMBER('Trades'!N156))),"Podaj pozostałe opłaty, także zero",IF(AND('Trades'!J156="GROSS",'Trades'!N156&lt;0),"Opłaty nie mogą być ujemne",IF(AND('Trades'!J156="GROSS",NOT(ISNUMBER('Trades'!O156))),"Podaj finansowanie ze znakiem, także zero",IF(AND('Trades'!J156="GROSS",NOT(ISNUMBER(F156))),"Podaj P&amp;L brutto każdego wyjścia",IF(IF('Trades'!J156="NET",OR(ABS('Trades'!L156)&gt;1000000000,ROUND('Trades'!L156,2)&lt;&gt;'Trades'!L156),FALSE),"Kwoty: do 2 miejsc po przecinku; wartość bezwzględna wpisu ≤ 1 000 000 000.",IF(IF('Trades'!J156="GROSS",OR(ABS('Trades'!M156)&gt;1000000000,ABS('Trades'!N156)&gt;1000000000,ABS('Trades'!O156)&gt;1000000000,ROUND('Trades'!M156,2)&lt;&gt;'Trades'!M156,ROUND('Trades'!N156,2)&lt;&gt;'Trades'!N156,ROUND('Trades'!O156,2)&lt;&gt;'Trades'!O156),FALSE),"Kwoty: do 2 miejsc po przecinku; wartość bezwzględna wpisu ≤ 1 000 000 000.",IF(AND('Trades'!G156&lt;&gt;"",OR(NOT(ISNUMBER('Trades'!G156)),'Trades'!G156&lt;=0)),"Podaj dodatnią cenę lub pozostaw puste",IF(AND('Trades'!H156&lt;&gt;"",OR(NOT(ISNUMBER('Trades'!H156)),'Trades'!H156&lt;=0)),"Podaj dodatnią cenę lub pozostaw puste","")))))))))))))))))))))))))))))))))))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b.d.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b.d.",IF(OR(O156=0,COUNTIFS('Exits'!$B$9:$B$608,'Trades'!A156,'Exits'!$G$9:$G$608,-1)&gt;0),"b.d.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b.d.",IF(AND(O156&gt;0,SUMIFS('Exits'!$J$9:$J$608,'Exits'!$B$9:$B$608,'Trades'!A156)=O156),ROUND(SUMIFS('Exits'!$F$9:$F$608,'Exits'!$B$9:$B$608,'Trades'!A156),2),"b.d.")))</x:f>
      </x:c>
      <x:c r="G156" s="30" t="str">
        <x:f>IF(P156=0,"",IF(K156&lt;&gt;1,"b.d.",IF('Trades'!J156="NET",'Trades'!L156,ROUND(F156-'Trades'!M156-'Trades'!N156+'Trades'!O156,2))))</x:f>
      </x:c>
      <x:c r="H156" s="31" t="str">
        <x:f>IF(P156=0,"",IF(N156=1,G156/'Trades'!P156,"b.d."))</x:f>
      </x:c>
      <x:c r="I156" s="33" t="str">
        <x:f>IF(P156=0,"",IF(K156&lt;&gt;1,"Pozycja niezamknięta",IF(NOT(ISNUMBER('Trades'!P156)),"Brak lub błędne ryzyko: dodatnie, ≤ 1 000 000 000, do 2 miejsc po przecinku.",IF(OR('Trades'!P156&lt;=0,'Trades'!P156&gt;1000000000,ROUND('Trades'!P156,2)&lt;&gt;'Trades'!P156),"Brak lub błędne ryzyko: dodatnie, ≤ 1 000 000 000, do 2 miejsc po przecinku.",IF(AND('Trades'!Q156&lt;&gt;"PRICE",'Trades'!Q156&lt;&gt;"ALL_IN"),"Wybierz PRICE lub ALL_IN",IF('Trades'!Q156&lt;&gt;'Summary'!$K$4,"Wybrano inną podstawę","Zapisane"))))))</x:f>
      </x:c>
      <x:c r="J156" s="33" t="str">
        <x:f>IF(P156=0,"",IF('Summary'!$H$6="Sprawdź daty filtra","Sprawdź daty filtra",IF(L156=1,"Uwzględniona",IF(K156=1,"Poza okresem","Nieuwzględniona"))))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IF(OR(K156&lt;&gt;1,'Summary'!$H$6="Sprawdź daty filtra"),0,IF(AND(OR('Summary'!$B$6="",E156&gt;='Summary'!$B$6),OR('Summary'!$E$6="",E156&lt;'Summary'!$E$6+1)),1,0))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IF(K157=0,"",CHOOSE(K157,"Zamknięta","Otwarta","Niepełna / błędna","Nieobsługiwana"))</x:f>
      </x:c>
      <x:c r="C157" s="33" t="str">
        <x:f>IF(P157=0,"",IF('Trades'!I157="UNSUPPORTED","Dobieranie / odwrócenia nie są obsługiwane",IF('Trades'!A157="","Podaj ID transakcji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: tekst zaczynający się od A–Z, do 64 znaków; bez *, ?, ~, =, &lt; i &gt;. Przykład: T-001.",IF(COUNTIFS('Trades'!$A$9:$A$208,'Trades'!A157)&lt;&gt;1,"ID transakcji się powtarza",IF('Trades'!B157="","Podaj instrument",IF(AND('Trades'!C157&lt;&gt;"LONG",'Trades'!C157&lt;&gt;"SHORT"),"Wybierz LONG lub SHORT",IF(NOT(ISNUMBER('Trades'!D157)),"Podaj prawidłowy czas otwarcia",IF(OR('Trades'!D157&lt;1,'Trades'!D157&gt;2958465),"Podaj prawidłowy czas otwarcia",IF(NOT(ISNUMBER('Trades'!E157)),"Podaj dodatnią początkową ilość",IF(OR('Trades'!E157&lt;=0,'Trades'!E157&gt;1000000,ROUND('Trades'!E157,8)&lt;&gt;'Trades'!E157),"Podaj dodatnią początkową ilość",IF('Trades'!F157="","Podaj jednostkę ilości",IF(AND('Trades'!I157&lt;&gt;"OPEN",'Trades'!I157&lt;&gt;"CLOSED"),"Wybierz OPEN lub CLOSED",IF(AND('Trades'!J157&lt;&gt;"NET",'Trades'!J157&lt;&gt;"GROSS"),"Wybierz NET lub GROSS",IF(COUNTIFS('Exits'!$B$9:$B$608,'Trades'!A157,'Exits'!$G$9:$G$608,-1)&gt;0,"Sprawdź powiązane wyjścia",IF(D157&gt;'Trades'!E157,"Zamknięta ilość przekracza początkową",IF(AND('Trades'!I157="OPEN",D157='Trades'!E157),"OPEN jest sprzeczne z zerową pozostałą ilością",IF('Trades'!I157="OPEN","",IF(O157=0,"Dodaj wyjście w Exits",IF(D157&lt;&gt;'Trades'!E157,"CLOSED wymaga zamknięcia całej ilości",IF(AND('Trades'!J157="NET",NOT(ISNUMBER('Trades'!L157))),"Podaj uzgodnione netto całej pozycji",IF(AND('Trades'!J157="NET",'Trades'!K157&lt;&gt;"YES"),"Potwierdź netto całej pozycji",IF(IF('Trades'!J157="NET",IF('Trades'!M157="",FALSE,IF(NOT(ISNUMBER('Trades'!M157)),TRUE,OR('Trades'!M157&lt;0,'Trades'!M157&gt;1000000000,ROUND('Trades'!M157,2)&lt;&gt;'Trades'!M157))),FALSE),"Kwoty: do 2 miejsc po przecinku; wartość bezwzględna wpisu ≤ 1 000 000 000.",IF(IF('Trades'!J157="NET",IF('Trades'!N157="",FALSE,IF(NOT(ISNUMBER('Trades'!N157)),TRUE,OR('Trades'!N157&lt;0,'Trades'!N157&gt;1000000000,ROUND('Trades'!N157,2)&lt;&gt;'Trades'!N157))),FALSE),"Kwoty: do 2 miejsc po przecinku; wartość bezwzględna wpisu ≤ 1 000 000 000.",IF(IF('Trades'!J157="NET",IF('Trades'!O157="",FALSE,IF(NOT(ISNUMBER('Trades'!O157)),TRUE,OR(ABS('Trades'!O157)&gt;1000000000,ROUND('Trades'!O157,2)&lt;&gt;'Trades'!O157))),FALSE),"Kwoty: do 2 miejsc po przecinku; wartość bezwzględna wpisu ≤ 1 000 000 000.",IF(AND('Trades'!J157="GROSS",NOT(ISNUMBER('Trades'!M157))),"Podaj prowizję, także zero",IF(AND('Trades'!J157="GROSS",'Trades'!M157&lt;0),"Prowizja nie może być ujemna",IF(AND('Trades'!J157="GROSS",NOT(ISNUMBER('Trades'!N157))),"Podaj pozostałe opłaty, także zero",IF(AND('Trades'!J157="GROSS",'Trades'!N157&lt;0),"Opłaty nie mogą być ujemne",IF(AND('Trades'!J157="GROSS",NOT(ISNUMBER('Trades'!O157))),"Podaj finansowanie ze znakiem, także zero",IF(AND('Trades'!J157="GROSS",NOT(ISNUMBER(F157))),"Podaj P&amp;L brutto każdego wyjścia",IF(IF('Trades'!J157="NET",OR(ABS('Trades'!L157)&gt;1000000000,ROUND('Trades'!L157,2)&lt;&gt;'Trades'!L157),FALSE),"Kwoty: do 2 miejsc po przecinku; wartość bezwzględna wpisu ≤ 1 000 000 000.",IF(IF('Trades'!J157="GROSS",OR(ABS('Trades'!M157)&gt;1000000000,ABS('Trades'!N157)&gt;1000000000,ABS('Trades'!O157)&gt;1000000000,ROUND('Trades'!M157,2)&lt;&gt;'Trades'!M157,ROUND('Trades'!N157,2)&lt;&gt;'Trades'!N157,ROUND('Trades'!O157,2)&lt;&gt;'Trades'!O157),FALSE),"Kwoty: do 2 miejsc po przecinku; wartość bezwzględna wpisu ≤ 1 000 000 000.",IF(AND('Trades'!G157&lt;&gt;"",OR(NOT(ISNUMBER('Trades'!G157)),'Trades'!G157&lt;=0)),"Podaj dodatnią cenę lub pozostaw puste",IF(AND('Trades'!H157&lt;&gt;"",OR(NOT(ISNUMBER('Trades'!H157)),'Trades'!H157&lt;=0)),"Podaj dodatnią cenę lub pozostaw puste","")))))))))))))))))))))))))))))))))))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b.d.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b.d.",IF(OR(O157=0,COUNTIFS('Exits'!$B$9:$B$608,'Trades'!A157,'Exits'!$G$9:$G$608,-1)&gt;0),"b.d.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b.d.",IF(AND(O157&gt;0,SUMIFS('Exits'!$J$9:$J$608,'Exits'!$B$9:$B$608,'Trades'!A157)=O157),ROUND(SUMIFS('Exits'!$F$9:$F$608,'Exits'!$B$9:$B$608,'Trades'!A157),2),"b.d.")))</x:f>
      </x:c>
      <x:c r="G157" s="30" t="str">
        <x:f>IF(P157=0,"",IF(K157&lt;&gt;1,"b.d.",IF('Trades'!J157="NET",'Trades'!L157,ROUND(F157-'Trades'!M157-'Trades'!N157+'Trades'!O157,2))))</x:f>
      </x:c>
      <x:c r="H157" s="31" t="str">
        <x:f>IF(P157=0,"",IF(N157=1,G157/'Trades'!P157,"b.d."))</x:f>
      </x:c>
      <x:c r="I157" s="33" t="str">
        <x:f>IF(P157=0,"",IF(K157&lt;&gt;1,"Pozycja niezamknięta",IF(NOT(ISNUMBER('Trades'!P157)),"Brak lub błędne ryzyko: dodatnie, ≤ 1 000 000 000, do 2 miejsc po przecinku.",IF(OR('Trades'!P157&lt;=0,'Trades'!P157&gt;1000000000,ROUND('Trades'!P157,2)&lt;&gt;'Trades'!P157),"Brak lub błędne ryzyko: dodatnie, ≤ 1 000 000 000, do 2 miejsc po przecinku.",IF(AND('Trades'!Q157&lt;&gt;"PRICE",'Trades'!Q157&lt;&gt;"ALL_IN"),"Wybierz PRICE lub ALL_IN",IF('Trades'!Q157&lt;&gt;'Summary'!$K$4,"Wybrano inną podstawę","Zapisane"))))))</x:f>
      </x:c>
      <x:c r="J157" s="33" t="str">
        <x:f>IF(P157=0,"",IF('Summary'!$H$6="Sprawdź daty filtra","Sprawdź daty filtra",IF(L157=1,"Uwzględniona",IF(K157=1,"Poza okresem","Nieuwzględniona"))))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IF(OR(K157&lt;&gt;1,'Summary'!$H$6="Sprawdź daty filtra"),0,IF(AND(OR('Summary'!$B$6="",E157&gt;='Summary'!$B$6),OR('Summary'!$E$6="",E157&lt;'Summary'!$E$6+1)),1,0))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IF(K158=0,"",CHOOSE(K158,"Zamknięta","Otwarta","Niepełna / błędna","Nieobsługiwana"))</x:f>
      </x:c>
      <x:c r="C158" s="33" t="str">
        <x:f>IF(P158=0,"",IF('Trades'!I158="UNSUPPORTED","Dobieranie / odwrócenia nie są obsługiwane",IF('Trades'!A158="","Podaj ID transakcji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: tekst zaczynający się od A–Z, do 64 znaków; bez *, ?, ~, =, &lt; i &gt;. Przykład: T-001.",IF(COUNTIFS('Trades'!$A$9:$A$208,'Trades'!A158)&lt;&gt;1,"ID transakcji się powtarza",IF('Trades'!B158="","Podaj instrument",IF(AND('Trades'!C158&lt;&gt;"LONG",'Trades'!C158&lt;&gt;"SHORT"),"Wybierz LONG lub SHORT",IF(NOT(ISNUMBER('Trades'!D158)),"Podaj prawidłowy czas otwarcia",IF(OR('Trades'!D158&lt;1,'Trades'!D158&gt;2958465),"Podaj prawidłowy czas otwarcia",IF(NOT(ISNUMBER('Trades'!E158)),"Podaj dodatnią początkową ilość",IF(OR('Trades'!E158&lt;=0,'Trades'!E158&gt;1000000,ROUND('Trades'!E158,8)&lt;&gt;'Trades'!E158),"Podaj dodatnią początkową ilość",IF('Trades'!F158="","Podaj jednostkę ilości",IF(AND('Trades'!I158&lt;&gt;"OPEN",'Trades'!I158&lt;&gt;"CLOSED"),"Wybierz OPEN lub CLOSED",IF(AND('Trades'!J158&lt;&gt;"NET",'Trades'!J158&lt;&gt;"GROSS"),"Wybierz NET lub GROSS",IF(COUNTIFS('Exits'!$B$9:$B$608,'Trades'!A158,'Exits'!$G$9:$G$608,-1)&gt;0,"Sprawdź powiązane wyjścia",IF(D158&gt;'Trades'!E158,"Zamknięta ilość przekracza początkową",IF(AND('Trades'!I158="OPEN",D158='Trades'!E158),"OPEN jest sprzeczne z zerową pozostałą ilością",IF('Trades'!I158="OPEN","",IF(O158=0,"Dodaj wyjście w Exits",IF(D158&lt;&gt;'Trades'!E158,"CLOSED wymaga zamknięcia całej ilości",IF(AND('Trades'!J158="NET",NOT(ISNUMBER('Trades'!L158))),"Podaj uzgodnione netto całej pozycji",IF(AND('Trades'!J158="NET",'Trades'!K158&lt;&gt;"YES"),"Potwierdź netto całej pozycji",IF(IF('Trades'!J158="NET",IF('Trades'!M158="",FALSE,IF(NOT(ISNUMBER('Trades'!M158)),TRUE,OR('Trades'!M158&lt;0,'Trades'!M158&gt;1000000000,ROUND('Trades'!M158,2)&lt;&gt;'Trades'!M158))),FALSE),"Kwoty: do 2 miejsc po przecinku; wartość bezwzględna wpisu ≤ 1 000 000 000.",IF(IF('Trades'!J158="NET",IF('Trades'!N158="",FALSE,IF(NOT(ISNUMBER('Trades'!N158)),TRUE,OR('Trades'!N158&lt;0,'Trades'!N158&gt;1000000000,ROUND('Trades'!N158,2)&lt;&gt;'Trades'!N158))),FALSE),"Kwoty: do 2 miejsc po przecinku; wartość bezwzględna wpisu ≤ 1 000 000 000.",IF(IF('Trades'!J158="NET",IF('Trades'!O158="",FALSE,IF(NOT(ISNUMBER('Trades'!O158)),TRUE,OR(ABS('Trades'!O158)&gt;1000000000,ROUND('Trades'!O158,2)&lt;&gt;'Trades'!O158))),FALSE),"Kwoty: do 2 miejsc po przecinku; wartość bezwzględna wpisu ≤ 1 000 000 000.",IF(AND('Trades'!J158="GROSS",NOT(ISNUMBER('Trades'!M158))),"Podaj prowizję, także zero",IF(AND('Trades'!J158="GROSS",'Trades'!M158&lt;0),"Prowizja nie może być ujemna",IF(AND('Trades'!J158="GROSS",NOT(ISNUMBER('Trades'!N158))),"Podaj pozostałe opłaty, także zero",IF(AND('Trades'!J158="GROSS",'Trades'!N158&lt;0),"Opłaty nie mogą być ujemne",IF(AND('Trades'!J158="GROSS",NOT(ISNUMBER('Trades'!O158))),"Podaj finansowanie ze znakiem, także zero",IF(AND('Trades'!J158="GROSS",NOT(ISNUMBER(F158))),"Podaj P&amp;L brutto każdego wyjścia",IF(IF('Trades'!J158="NET",OR(ABS('Trades'!L158)&gt;1000000000,ROUND('Trades'!L158,2)&lt;&gt;'Trades'!L158),FALSE),"Kwoty: do 2 miejsc po przecinku; wartość bezwzględna wpisu ≤ 1 000 000 000.",IF(IF('Trades'!J158="GROSS",OR(ABS('Trades'!M158)&gt;1000000000,ABS('Trades'!N158)&gt;1000000000,ABS('Trades'!O158)&gt;1000000000,ROUND('Trades'!M158,2)&lt;&gt;'Trades'!M158,ROUND('Trades'!N158,2)&lt;&gt;'Trades'!N158,ROUND('Trades'!O158,2)&lt;&gt;'Trades'!O158),FALSE),"Kwoty: do 2 miejsc po przecinku; wartość bezwzględna wpisu ≤ 1 000 000 000.",IF(AND('Trades'!G158&lt;&gt;"",OR(NOT(ISNUMBER('Trades'!G158)),'Trades'!G158&lt;=0)),"Podaj dodatnią cenę lub pozostaw puste",IF(AND('Trades'!H158&lt;&gt;"",OR(NOT(ISNUMBER('Trades'!H158)),'Trades'!H158&lt;=0)),"Podaj dodatnią cenę lub pozostaw puste","")))))))))))))))))))))))))))))))))))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b.d.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b.d.",IF(OR(O158=0,COUNTIFS('Exits'!$B$9:$B$608,'Trades'!A158,'Exits'!$G$9:$G$608,-1)&gt;0),"b.d.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b.d.",IF(AND(O158&gt;0,SUMIFS('Exits'!$J$9:$J$608,'Exits'!$B$9:$B$608,'Trades'!A158)=O158),ROUND(SUMIFS('Exits'!$F$9:$F$608,'Exits'!$B$9:$B$608,'Trades'!A158),2),"b.d.")))</x:f>
      </x:c>
      <x:c r="G158" s="30" t="str">
        <x:f>IF(P158=0,"",IF(K158&lt;&gt;1,"b.d.",IF('Trades'!J158="NET",'Trades'!L158,ROUND(F158-'Trades'!M158-'Trades'!N158+'Trades'!O158,2))))</x:f>
      </x:c>
      <x:c r="H158" s="31" t="str">
        <x:f>IF(P158=0,"",IF(N158=1,G158/'Trades'!P158,"b.d."))</x:f>
      </x:c>
      <x:c r="I158" s="33" t="str">
        <x:f>IF(P158=0,"",IF(K158&lt;&gt;1,"Pozycja niezamknięta",IF(NOT(ISNUMBER('Trades'!P158)),"Brak lub błędne ryzyko: dodatnie, ≤ 1 000 000 000, do 2 miejsc po przecinku.",IF(OR('Trades'!P158&lt;=0,'Trades'!P158&gt;1000000000,ROUND('Trades'!P158,2)&lt;&gt;'Trades'!P158),"Brak lub błędne ryzyko: dodatnie, ≤ 1 000 000 000, do 2 miejsc po przecinku.",IF(AND('Trades'!Q158&lt;&gt;"PRICE",'Trades'!Q158&lt;&gt;"ALL_IN"),"Wybierz PRICE lub ALL_IN",IF('Trades'!Q158&lt;&gt;'Summary'!$K$4,"Wybrano inną podstawę","Zapisane"))))))</x:f>
      </x:c>
      <x:c r="J158" s="33" t="str">
        <x:f>IF(P158=0,"",IF('Summary'!$H$6="Sprawdź daty filtra","Sprawdź daty filtra",IF(L158=1,"Uwzględniona",IF(K158=1,"Poza okresem","Nieuwzględniona"))))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IF(OR(K158&lt;&gt;1,'Summary'!$H$6="Sprawdź daty filtra"),0,IF(AND(OR('Summary'!$B$6="",E158&gt;='Summary'!$B$6),OR('Summary'!$E$6="",E158&lt;'Summary'!$E$6+1)),1,0))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IF(K159=0,"",CHOOSE(K159,"Zamknięta","Otwarta","Niepełna / błędna","Nieobsługiwana"))</x:f>
      </x:c>
      <x:c r="C159" s="33" t="str">
        <x:f>IF(P159=0,"",IF('Trades'!I159="UNSUPPORTED","Dobieranie / odwrócenia nie są obsługiwane",IF('Trades'!A159="","Podaj ID transakcji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: tekst zaczynający się od A–Z, do 64 znaków; bez *, ?, ~, =, &lt; i &gt;. Przykład: T-001.",IF(COUNTIFS('Trades'!$A$9:$A$208,'Trades'!A159)&lt;&gt;1,"ID transakcji się powtarza",IF('Trades'!B159="","Podaj instrument",IF(AND('Trades'!C159&lt;&gt;"LONG",'Trades'!C159&lt;&gt;"SHORT"),"Wybierz LONG lub SHORT",IF(NOT(ISNUMBER('Trades'!D159)),"Podaj prawidłowy czas otwarcia",IF(OR('Trades'!D159&lt;1,'Trades'!D159&gt;2958465),"Podaj prawidłowy czas otwarcia",IF(NOT(ISNUMBER('Trades'!E159)),"Podaj dodatnią początkową ilość",IF(OR('Trades'!E159&lt;=0,'Trades'!E159&gt;1000000,ROUND('Trades'!E159,8)&lt;&gt;'Trades'!E159),"Podaj dodatnią początkową ilość",IF('Trades'!F159="","Podaj jednostkę ilości",IF(AND('Trades'!I159&lt;&gt;"OPEN",'Trades'!I159&lt;&gt;"CLOSED"),"Wybierz OPEN lub CLOSED",IF(AND('Trades'!J159&lt;&gt;"NET",'Trades'!J159&lt;&gt;"GROSS"),"Wybierz NET lub GROSS",IF(COUNTIFS('Exits'!$B$9:$B$608,'Trades'!A159,'Exits'!$G$9:$G$608,-1)&gt;0,"Sprawdź powiązane wyjścia",IF(D159&gt;'Trades'!E159,"Zamknięta ilość przekracza początkową",IF(AND('Trades'!I159="OPEN",D159='Trades'!E159),"OPEN jest sprzeczne z zerową pozostałą ilością",IF('Trades'!I159="OPEN","",IF(O159=0,"Dodaj wyjście w Exits",IF(D159&lt;&gt;'Trades'!E159,"CLOSED wymaga zamknięcia całej ilości",IF(AND('Trades'!J159="NET",NOT(ISNUMBER('Trades'!L159))),"Podaj uzgodnione netto całej pozycji",IF(AND('Trades'!J159="NET",'Trades'!K159&lt;&gt;"YES"),"Potwierdź netto całej pozycji",IF(IF('Trades'!J159="NET",IF('Trades'!M159="",FALSE,IF(NOT(ISNUMBER('Trades'!M159)),TRUE,OR('Trades'!M159&lt;0,'Trades'!M159&gt;1000000000,ROUND('Trades'!M159,2)&lt;&gt;'Trades'!M159))),FALSE),"Kwoty: do 2 miejsc po przecinku; wartość bezwzględna wpisu ≤ 1 000 000 000.",IF(IF('Trades'!J159="NET",IF('Trades'!N159="",FALSE,IF(NOT(ISNUMBER('Trades'!N159)),TRUE,OR('Trades'!N159&lt;0,'Trades'!N159&gt;1000000000,ROUND('Trades'!N159,2)&lt;&gt;'Trades'!N159))),FALSE),"Kwoty: do 2 miejsc po przecinku; wartość bezwzględna wpisu ≤ 1 000 000 000.",IF(IF('Trades'!J159="NET",IF('Trades'!O159="",FALSE,IF(NOT(ISNUMBER('Trades'!O159)),TRUE,OR(ABS('Trades'!O159)&gt;1000000000,ROUND('Trades'!O159,2)&lt;&gt;'Trades'!O159))),FALSE),"Kwoty: do 2 miejsc po przecinku; wartość bezwzględna wpisu ≤ 1 000 000 000.",IF(AND('Trades'!J159="GROSS",NOT(ISNUMBER('Trades'!M159))),"Podaj prowizję, także zero",IF(AND('Trades'!J159="GROSS",'Trades'!M159&lt;0),"Prowizja nie może być ujemna",IF(AND('Trades'!J159="GROSS",NOT(ISNUMBER('Trades'!N159))),"Podaj pozostałe opłaty, także zero",IF(AND('Trades'!J159="GROSS",'Trades'!N159&lt;0),"Opłaty nie mogą być ujemne",IF(AND('Trades'!J159="GROSS",NOT(ISNUMBER('Trades'!O159))),"Podaj finansowanie ze znakiem, także zero",IF(AND('Trades'!J159="GROSS",NOT(ISNUMBER(F159))),"Podaj P&amp;L brutto każdego wyjścia",IF(IF('Trades'!J159="NET",OR(ABS('Trades'!L159)&gt;1000000000,ROUND('Trades'!L159,2)&lt;&gt;'Trades'!L159),FALSE),"Kwoty: do 2 miejsc po przecinku; wartość bezwzględna wpisu ≤ 1 000 000 000.",IF(IF('Trades'!J159="GROSS",OR(ABS('Trades'!M159)&gt;1000000000,ABS('Trades'!N159)&gt;1000000000,ABS('Trades'!O159)&gt;1000000000,ROUND('Trades'!M159,2)&lt;&gt;'Trades'!M159,ROUND('Trades'!N159,2)&lt;&gt;'Trades'!N159,ROUND('Trades'!O159,2)&lt;&gt;'Trades'!O159),FALSE),"Kwoty: do 2 miejsc po przecinku; wartość bezwzględna wpisu ≤ 1 000 000 000.",IF(AND('Trades'!G159&lt;&gt;"",OR(NOT(ISNUMBER('Trades'!G159)),'Trades'!G159&lt;=0)),"Podaj dodatnią cenę lub pozostaw puste",IF(AND('Trades'!H159&lt;&gt;"",OR(NOT(ISNUMBER('Trades'!H159)),'Trades'!H159&lt;=0)),"Podaj dodatnią cenę lub pozostaw puste","")))))))))))))))))))))))))))))))))))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b.d.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b.d.",IF(OR(O159=0,COUNTIFS('Exits'!$B$9:$B$608,'Trades'!A159,'Exits'!$G$9:$G$608,-1)&gt;0),"b.d.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b.d.",IF(AND(O159&gt;0,SUMIFS('Exits'!$J$9:$J$608,'Exits'!$B$9:$B$608,'Trades'!A159)=O159),ROUND(SUMIFS('Exits'!$F$9:$F$608,'Exits'!$B$9:$B$608,'Trades'!A159),2),"b.d.")))</x:f>
      </x:c>
      <x:c r="G159" s="30" t="str">
        <x:f>IF(P159=0,"",IF(K159&lt;&gt;1,"b.d.",IF('Trades'!J159="NET",'Trades'!L159,ROUND(F159-'Trades'!M159-'Trades'!N159+'Trades'!O159,2))))</x:f>
      </x:c>
      <x:c r="H159" s="31" t="str">
        <x:f>IF(P159=0,"",IF(N159=1,G159/'Trades'!P159,"b.d."))</x:f>
      </x:c>
      <x:c r="I159" s="33" t="str">
        <x:f>IF(P159=0,"",IF(K159&lt;&gt;1,"Pozycja niezamknięta",IF(NOT(ISNUMBER('Trades'!P159)),"Brak lub błędne ryzyko: dodatnie, ≤ 1 000 000 000, do 2 miejsc po przecinku.",IF(OR('Trades'!P159&lt;=0,'Trades'!P159&gt;1000000000,ROUND('Trades'!P159,2)&lt;&gt;'Trades'!P159),"Brak lub błędne ryzyko: dodatnie, ≤ 1 000 000 000, do 2 miejsc po przecinku.",IF(AND('Trades'!Q159&lt;&gt;"PRICE",'Trades'!Q159&lt;&gt;"ALL_IN"),"Wybierz PRICE lub ALL_IN",IF('Trades'!Q159&lt;&gt;'Summary'!$K$4,"Wybrano inną podstawę","Zapisane"))))))</x:f>
      </x:c>
      <x:c r="J159" s="33" t="str">
        <x:f>IF(P159=0,"",IF('Summary'!$H$6="Sprawdź daty filtra","Sprawdź daty filtra",IF(L159=1,"Uwzględniona",IF(K159=1,"Poza okresem","Nieuwzględniona"))))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IF(OR(K159&lt;&gt;1,'Summary'!$H$6="Sprawdź daty filtra"),0,IF(AND(OR('Summary'!$B$6="",E159&gt;='Summary'!$B$6),OR('Summary'!$E$6="",E159&lt;'Summary'!$E$6+1)),1,0))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IF(K160=0,"",CHOOSE(K160,"Zamknięta","Otwarta","Niepełna / błędna","Nieobsługiwana"))</x:f>
      </x:c>
      <x:c r="C160" s="33" t="str">
        <x:f>IF(P160=0,"",IF('Trades'!I160="UNSUPPORTED","Dobieranie / odwrócenia nie są obsługiwane",IF('Trades'!A160="","Podaj ID transakcji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: tekst zaczynający się od A–Z, do 64 znaków; bez *, ?, ~, =, &lt; i &gt;. Przykład: T-001.",IF(COUNTIFS('Trades'!$A$9:$A$208,'Trades'!A160)&lt;&gt;1,"ID transakcji się powtarza",IF('Trades'!B160="","Podaj instrument",IF(AND('Trades'!C160&lt;&gt;"LONG",'Trades'!C160&lt;&gt;"SHORT"),"Wybierz LONG lub SHORT",IF(NOT(ISNUMBER('Trades'!D160)),"Podaj prawidłowy czas otwarcia",IF(OR('Trades'!D160&lt;1,'Trades'!D160&gt;2958465),"Podaj prawidłowy czas otwarcia",IF(NOT(ISNUMBER('Trades'!E160)),"Podaj dodatnią początkową ilość",IF(OR('Trades'!E160&lt;=0,'Trades'!E160&gt;1000000,ROUND('Trades'!E160,8)&lt;&gt;'Trades'!E160),"Podaj dodatnią początkową ilość",IF('Trades'!F160="","Podaj jednostkę ilości",IF(AND('Trades'!I160&lt;&gt;"OPEN",'Trades'!I160&lt;&gt;"CLOSED"),"Wybierz OPEN lub CLOSED",IF(AND('Trades'!J160&lt;&gt;"NET",'Trades'!J160&lt;&gt;"GROSS"),"Wybierz NET lub GROSS",IF(COUNTIFS('Exits'!$B$9:$B$608,'Trades'!A160,'Exits'!$G$9:$G$608,-1)&gt;0,"Sprawdź powiązane wyjścia",IF(D160&gt;'Trades'!E160,"Zamknięta ilość przekracza początkową",IF(AND('Trades'!I160="OPEN",D160='Trades'!E160),"OPEN jest sprzeczne z zerową pozostałą ilością",IF('Trades'!I160="OPEN","",IF(O160=0,"Dodaj wyjście w Exits",IF(D160&lt;&gt;'Trades'!E160,"CLOSED wymaga zamknięcia całej ilości",IF(AND('Trades'!J160="NET",NOT(ISNUMBER('Trades'!L160))),"Podaj uzgodnione netto całej pozycji",IF(AND('Trades'!J160="NET",'Trades'!K160&lt;&gt;"YES"),"Potwierdź netto całej pozycji",IF(IF('Trades'!J160="NET",IF('Trades'!M160="",FALSE,IF(NOT(ISNUMBER('Trades'!M160)),TRUE,OR('Trades'!M160&lt;0,'Trades'!M160&gt;1000000000,ROUND('Trades'!M160,2)&lt;&gt;'Trades'!M160))),FALSE),"Kwoty: do 2 miejsc po przecinku; wartość bezwzględna wpisu ≤ 1 000 000 000.",IF(IF('Trades'!J160="NET",IF('Trades'!N160="",FALSE,IF(NOT(ISNUMBER('Trades'!N160)),TRUE,OR('Trades'!N160&lt;0,'Trades'!N160&gt;1000000000,ROUND('Trades'!N160,2)&lt;&gt;'Trades'!N160))),FALSE),"Kwoty: do 2 miejsc po przecinku; wartość bezwzględna wpisu ≤ 1 000 000 000.",IF(IF('Trades'!J160="NET",IF('Trades'!O160="",FALSE,IF(NOT(ISNUMBER('Trades'!O160)),TRUE,OR(ABS('Trades'!O160)&gt;1000000000,ROUND('Trades'!O160,2)&lt;&gt;'Trades'!O160))),FALSE),"Kwoty: do 2 miejsc po przecinku; wartość bezwzględna wpisu ≤ 1 000 000 000.",IF(AND('Trades'!J160="GROSS",NOT(ISNUMBER('Trades'!M160))),"Podaj prowizję, także zero",IF(AND('Trades'!J160="GROSS",'Trades'!M160&lt;0),"Prowizja nie może być ujemna",IF(AND('Trades'!J160="GROSS",NOT(ISNUMBER('Trades'!N160))),"Podaj pozostałe opłaty, także zero",IF(AND('Trades'!J160="GROSS",'Trades'!N160&lt;0),"Opłaty nie mogą być ujemne",IF(AND('Trades'!J160="GROSS",NOT(ISNUMBER('Trades'!O160))),"Podaj finansowanie ze znakiem, także zero",IF(AND('Trades'!J160="GROSS",NOT(ISNUMBER(F160))),"Podaj P&amp;L brutto każdego wyjścia",IF(IF('Trades'!J160="NET",OR(ABS('Trades'!L160)&gt;1000000000,ROUND('Trades'!L160,2)&lt;&gt;'Trades'!L160),FALSE),"Kwoty: do 2 miejsc po przecinku; wartość bezwzględna wpisu ≤ 1 000 000 000.",IF(IF('Trades'!J160="GROSS",OR(ABS('Trades'!M160)&gt;1000000000,ABS('Trades'!N160)&gt;1000000000,ABS('Trades'!O160)&gt;1000000000,ROUND('Trades'!M160,2)&lt;&gt;'Trades'!M160,ROUND('Trades'!N160,2)&lt;&gt;'Trades'!N160,ROUND('Trades'!O160,2)&lt;&gt;'Trades'!O160),FALSE),"Kwoty: do 2 miejsc po przecinku; wartość bezwzględna wpisu ≤ 1 000 000 000.",IF(AND('Trades'!G160&lt;&gt;"",OR(NOT(ISNUMBER('Trades'!G160)),'Trades'!G160&lt;=0)),"Podaj dodatnią cenę lub pozostaw puste",IF(AND('Trades'!H160&lt;&gt;"",OR(NOT(ISNUMBER('Trades'!H160)),'Trades'!H160&lt;=0)),"Podaj dodatnią cenę lub pozostaw puste","")))))))))))))))))))))))))))))))))))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b.d.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b.d.",IF(OR(O160=0,COUNTIFS('Exits'!$B$9:$B$608,'Trades'!A160,'Exits'!$G$9:$G$608,-1)&gt;0),"b.d.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b.d.",IF(AND(O160&gt;0,SUMIFS('Exits'!$J$9:$J$608,'Exits'!$B$9:$B$608,'Trades'!A160)=O160),ROUND(SUMIFS('Exits'!$F$9:$F$608,'Exits'!$B$9:$B$608,'Trades'!A160),2),"b.d.")))</x:f>
      </x:c>
      <x:c r="G160" s="30" t="str">
        <x:f>IF(P160=0,"",IF(K160&lt;&gt;1,"b.d.",IF('Trades'!J160="NET",'Trades'!L160,ROUND(F160-'Trades'!M160-'Trades'!N160+'Trades'!O160,2))))</x:f>
      </x:c>
      <x:c r="H160" s="31" t="str">
        <x:f>IF(P160=0,"",IF(N160=1,G160/'Trades'!P160,"b.d."))</x:f>
      </x:c>
      <x:c r="I160" s="33" t="str">
        <x:f>IF(P160=0,"",IF(K160&lt;&gt;1,"Pozycja niezamknięta",IF(NOT(ISNUMBER('Trades'!P160)),"Brak lub błędne ryzyko: dodatnie, ≤ 1 000 000 000, do 2 miejsc po przecinku.",IF(OR('Trades'!P160&lt;=0,'Trades'!P160&gt;1000000000,ROUND('Trades'!P160,2)&lt;&gt;'Trades'!P160),"Brak lub błędne ryzyko: dodatnie, ≤ 1 000 000 000, do 2 miejsc po przecinku.",IF(AND('Trades'!Q160&lt;&gt;"PRICE",'Trades'!Q160&lt;&gt;"ALL_IN"),"Wybierz PRICE lub ALL_IN",IF('Trades'!Q160&lt;&gt;'Summary'!$K$4,"Wybrano inną podstawę","Zapisane"))))))</x:f>
      </x:c>
      <x:c r="J160" s="33" t="str">
        <x:f>IF(P160=0,"",IF('Summary'!$H$6="Sprawdź daty filtra","Sprawdź daty filtra",IF(L160=1,"Uwzględniona",IF(K160=1,"Poza okresem","Nieuwzględniona"))))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IF(OR(K160&lt;&gt;1,'Summary'!$H$6="Sprawdź daty filtra"),0,IF(AND(OR('Summary'!$B$6="",E160&gt;='Summary'!$B$6),OR('Summary'!$E$6="",E160&lt;'Summary'!$E$6+1)),1,0))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IF(K161=0,"",CHOOSE(K161,"Zamknięta","Otwarta","Niepełna / błędna","Nieobsługiwana"))</x:f>
      </x:c>
      <x:c r="C161" s="33" t="str">
        <x:f>IF(P161=0,"",IF('Trades'!I161="UNSUPPORTED","Dobieranie / odwrócenia nie są obsługiwane",IF('Trades'!A161="","Podaj ID transakcji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: tekst zaczynający się od A–Z, do 64 znaków; bez *, ?, ~, =, &lt; i &gt;. Przykład: T-001.",IF(COUNTIFS('Trades'!$A$9:$A$208,'Trades'!A161)&lt;&gt;1,"ID transakcji się powtarza",IF('Trades'!B161="","Podaj instrument",IF(AND('Trades'!C161&lt;&gt;"LONG",'Trades'!C161&lt;&gt;"SHORT"),"Wybierz LONG lub SHORT",IF(NOT(ISNUMBER('Trades'!D161)),"Podaj prawidłowy czas otwarcia",IF(OR('Trades'!D161&lt;1,'Trades'!D161&gt;2958465),"Podaj prawidłowy czas otwarcia",IF(NOT(ISNUMBER('Trades'!E161)),"Podaj dodatnią początkową ilość",IF(OR('Trades'!E161&lt;=0,'Trades'!E161&gt;1000000,ROUND('Trades'!E161,8)&lt;&gt;'Trades'!E161),"Podaj dodatnią początkową ilość",IF('Trades'!F161="","Podaj jednostkę ilości",IF(AND('Trades'!I161&lt;&gt;"OPEN",'Trades'!I161&lt;&gt;"CLOSED"),"Wybierz OPEN lub CLOSED",IF(AND('Trades'!J161&lt;&gt;"NET",'Trades'!J161&lt;&gt;"GROSS"),"Wybierz NET lub GROSS",IF(COUNTIFS('Exits'!$B$9:$B$608,'Trades'!A161,'Exits'!$G$9:$G$608,-1)&gt;0,"Sprawdź powiązane wyjścia",IF(D161&gt;'Trades'!E161,"Zamknięta ilość przekracza początkową",IF(AND('Trades'!I161="OPEN",D161='Trades'!E161),"OPEN jest sprzeczne z zerową pozostałą ilością",IF('Trades'!I161="OPEN","",IF(O161=0,"Dodaj wyjście w Exits",IF(D161&lt;&gt;'Trades'!E161,"CLOSED wymaga zamknięcia całej ilości",IF(AND('Trades'!J161="NET",NOT(ISNUMBER('Trades'!L161))),"Podaj uzgodnione netto całej pozycji",IF(AND('Trades'!J161="NET",'Trades'!K161&lt;&gt;"YES"),"Potwierdź netto całej pozycji",IF(IF('Trades'!J161="NET",IF('Trades'!M161="",FALSE,IF(NOT(ISNUMBER('Trades'!M161)),TRUE,OR('Trades'!M161&lt;0,'Trades'!M161&gt;1000000000,ROUND('Trades'!M161,2)&lt;&gt;'Trades'!M161))),FALSE),"Kwoty: do 2 miejsc po przecinku; wartość bezwzględna wpisu ≤ 1 000 000 000.",IF(IF('Trades'!J161="NET",IF('Trades'!N161="",FALSE,IF(NOT(ISNUMBER('Trades'!N161)),TRUE,OR('Trades'!N161&lt;0,'Trades'!N161&gt;1000000000,ROUND('Trades'!N161,2)&lt;&gt;'Trades'!N161))),FALSE),"Kwoty: do 2 miejsc po przecinku; wartość bezwzględna wpisu ≤ 1 000 000 000.",IF(IF('Trades'!J161="NET",IF('Trades'!O161="",FALSE,IF(NOT(ISNUMBER('Trades'!O161)),TRUE,OR(ABS('Trades'!O161)&gt;1000000000,ROUND('Trades'!O161,2)&lt;&gt;'Trades'!O161))),FALSE),"Kwoty: do 2 miejsc po przecinku; wartość bezwzględna wpisu ≤ 1 000 000 000.",IF(AND('Trades'!J161="GROSS",NOT(ISNUMBER('Trades'!M161))),"Podaj prowizję, także zero",IF(AND('Trades'!J161="GROSS",'Trades'!M161&lt;0),"Prowizja nie może być ujemna",IF(AND('Trades'!J161="GROSS",NOT(ISNUMBER('Trades'!N161))),"Podaj pozostałe opłaty, także zero",IF(AND('Trades'!J161="GROSS",'Trades'!N161&lt;0),"Opłaty nie mogą być ujemne",IF(AND('Trades'!J161="GROSS",NOT(ISNUMBER('Trades'!O161))),"Podaj finansowanie ze znakiem, także zero",IF(AND('Trades'!J161="GROSS",NOT(ISNUMBER(F161))),"Podaj P&amp;L brutto każdego wyjścia",IF(IF('Trades'!J161="NET",OR(ABS('Trades'!L161)&gt;1000000000,ROUND('Trades'!L161,2)&lt;&gt;'Trades'!L161),FALSE),"Kwoty: do 2 miejsc po przecinku; wartość bezwzględna wpisu ≤ 1 000 000 000.",IF(IF('Trades'!J161="GROSS",OR(ABS('Trades'!M161)&gt;1000000000,ABS('Trades'!N161)&gt;1000000000,ABS('Trades'!O161)&gt;1000000000,ROUND('Trades'!M161,2)&lt;&gt;'Trades'!M161,ROUND('Trades'!N161,2)&lt;&gt;'Trades'!N161,ROUND('Trades'!O161,2)&lt;&gt;'Trades'!O161),FALSE),"Kwoty: do 2 miejsc po przecinku; wartość bezwzględna wpisu ≤ 1 000 000 000.",IF(AND('Trades'!G161&lt;&gt;"",OR(NOT(ISNUMBER('Trades'!G161)),'Trades'!G161&lt;=0)),"Podaj dodatnią cenę lub pozostaw puste",IF(AND('Trades'!H161&lt;&gt;"",OR(NOT(ISNUMBER('Trades'!H161)),'Trades'!H161&lt;=0)),"Podaj dodatnią cenę lub pozostaw puste","")))))))))))))))))))))))))))))))))))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b.d.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b.d.",IF(OR(O161=0,COUNTIFS('Exits'!$B$9:$B$608,'Trades'!A161,'Exits'!$G$9:$G$608,-1)&gt;0),"b.d.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b.d.",IF(AND(O161&gt;0,SUMIFS('Exits'!$J$9:$J$608,'Exits'!$B$9:$B$608,'Trades'!A161)=O161),ROUND(SUMIFS('Exits'!$F$9:$F$608,'Exits'!$B$9:$B$608,'Trades'!A161),2),"b.d.")))</x:f>
      </x:c>
      <x:c r="G161" s="30" t="str">
        <x:f>IF(P161=0,"",IF(K161&lt;&gt;1,"b.d.",IF('Trades'!J161="NET",'Trades'!L161,ROUND(F161-'Trades'!M161-'Trades'!N161+'Trades'!O161,2))))</x:f>
      </x:c>
      <x:c r="H161" s="31" t="str">
        <x:f>IF(P161=0,"",IF(N161=1,G161/'Trades'!P161,"b.d."))</x:f>
      </x:c>
      <x:c r="I161" s="33" t="str">
        <x:f>IF(P161=0,"",IF(K161&lt;&gt;1,"Pozycja niezamknięta",IF(NOT(ISNUMBER('Trades'!P161)),"Brak lub błędne ryzyko: dodatnie, ≤ 1 000 000 000, do 2 miejsc po przecinku.",IF(OR('Trades'!P161&lt;=0,'Trades'!P161&gt;1000000000,ROUND('Trades'!P161,2)&lt;&gt;'Trades'!P161),"Brak lub błędne ryzyko: dodatnie, ≤ 1 000 000 000, do 2 miejsc po przecinku.",IF(AND('Trades'!Q161&lt;&gt;"PRICE",'Trades'!Q161&lt;&gt;"ALL_IN"),"Wybierz PRICE lub ALL_IN",IF('Trades'!Q161&lt;&gt;'Summary'!$K$4,"Wybrano inną podstawę","Zapisane"))))))</x:f>
      </x:c>
      <x:c r="J161" s="33" t="str">
        <x:f>IF(P161=0,"",IF('Summary'!$H$6="Sprawdź daty filtra","Sprawdź daty filtra",IF(L161=1,"Uwzględniona",IF(K161=1,"Poza okresem","Nieuwzględniona"))))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IF(OR(K161&lt;&gt;1,'Summary'!$H$6="Sprawdź daty filtra"),0,IF(AND(OR('Summary'!$B$6="",E161&gt;='Summary'!$B$6),OR('Summary'!$E$6="",E161&lt;'Summary'!$E$6+1)),1,0))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IF(K162=0,"",CHOOSE(K162,"Zamknięta","Otwarta","Niepełna / błędna","Nieobsługiwana"))</x:f>
      </x:c>
      <x:c r="C162" s="33" t="str">
        <x:f>IF(P162=0,"",IF('Trades'!I162="UNSUPPORTED","Dobieranie / odwrócenia nie są obsługiwane",IF('Trades'!A162="","Podaj ID transakcji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: tekst zaczynający się od A–Z, do 64 znaków; bez *, ?, ~, =, &lt; i &gt;. Przykład: T-001.",IF(COUNTIFS('Trades'!$A$9:$A$208,'Trades'!A162)&lt;&gt;1,"ID transakcji się powtarza",IF('Trades'!B162="","Podaj instrument",IF(AND('Trades'!C162&lt;&gt;"LONG",'Trades'!C162&lt;&gt;"SHORT"),"Wybierz LONG lub SHORT",IF(NOT(ISNUMBER('Trades'!D162)),"Podaj prawidłowy czas otwarcia",IF(OR('Trades'!D162&lt;1,'Trades'!D162&gt;2958465),"Podaj prawidłowy czas otwarcia",IF(NOT(ISNUMBER('Trades'!E162)),"Podaj dodatnią początkową ilość",IF(OR('Trades'!E162&lt;=0,'Trades'!E162&gt;1000000,ROUND('Trades'!E162,8)&lt;&gt;'Trades'!E162),"Podaj dodatnią początkową ilość",IF('Trades'!F162="","Podaj jednostkę ilości",IF(AND('Trades'!I162&lt;&gt;"OPEN",'Trades'!I162&lt;&gt;"CLOSED"),"Wybierz OPEN lub CLOSED",IF(AND('Trades'!J162&lt;&gt;"NET",'Trades'!J162&lt;&gt;"GROSS"),"Wybierz NET lub GROSS",IF(COUNTIFS('Exits'!$B$9:$B$608,'Trades'!A162,'Exits'!$G$9:$G$608,-1)&gt;0,"Sprawdź powiązane wyjścia",IF(D162&gt;'Trades'!E162,"Zamknięta ilość przekracza początkową",IF(AND('Trades'!I162="OPEN",D162='Trades'!E162),"OPEN jest sprzeczne z zerową pozostałą ilością",IF('Trades'!I162="OPEN","",IF(O162=0,"Dodaj wyjście w Exits",IF(D162&lt;&gt;'Trades'!E162,"CLOSED wymaga zamknięcia całej ilości",IF(AND('Trades'!J162="NET",NOT(ISNUMBER('Trades'!L162))),"Podaj uzgodnione netto całej pozycji",IF(AND('Trades'!J162="NET",'Trades'!K162&lt;&gt;"YES"),"Potwierdź netto całej pozycji",IF(IF('Trades'!J162="NET",IF('Trades'!M162="",FALSE,IF(NOT(ISNUMBER('Trades'!M162)),TRUE,OR('Trades'!M162&lt;0,'Trades'!M162&gt;1000000000,ROUND('Trades'!M162,2)&lt;&gt;'Trades'!M162))),FALSE),"Kwoty: do 2 miejsc po przecinku; wartość bezwzględna wpisu ≤ 1 000 000 000.",IF(IF('Trades'!J162="NET",IF('Trades'!N162="",FALSE,IF(NOT(ISNUMBER('Trades'!N162)),TRUE,OR('Trades'!N162&lt;0,'Trades'!N162&gt;1000000000,ROUND('Trades'!N162,2)&lt;&gt;'Trades'!N162))),FALSE),"Kwoty: do 2 miejsc po przecinku; wartość bezwzględna wpisu ≤ 1 000 000 000.",IF(IF('Trades'!J162="NET",IF('Trades'!O162="",FALSE,IF(NOT(ISNUMBER('Trades'!O162)),TRUE,OR(ABS('Trades'!O162)&gt;1000000000,ROUND('Trades'!O162,2)&lt;&gt;'Trades'!O162))),FALSE),"Kwoty: do 2 miejsc po przecinku; wartość bezwzględna wpisu ≤ 1 000 000 000.",IF(AND('Trades'!J162="GROSS",NOT(ISNUMBER('Trades'!M162))),"Podaj prowizję, także zero",IF(AND('Trades'!J162="GROSS",'Trades'!M162&lt;0),"Prowizja nie może być ujemna",IF(AND('Trades'!J162="GROSS",NOT(ISNUMBER('Trades'!N162))),"Podaj pozostałe opłaty, także zero",IF(AND('Trades'!J162="GROSS",'Trades'!N162&lt;0),"Opłaty nie mogą być ujemne",IF(AND('Trades'!J162="GROSS",NOT(ISNUMBER('Trades'!O162))),"Podaj finansowanie ze znakiem, także zero",IF(AND('Trades'!J162="GROSS",NOT(ISNUMBER(F162))),"Podaj P&amp;L brutto każdego wyjścia",IF(IF('Trades'!J162="NET",OR(ABS('Trades'!L162)&gt;1000000000,ROUND('Trades'!L162,2)&lt;&gt;'Trades'!L162),FALSE),"Kwoty: do 2 miejsc po przecinku; wartość bezwzględna wpisu ≤ 1 000 000 000.",IF(IF('Trades'!J162="GROSS",OR(ABS('Trades'!M162)&gt;1000000000,ABS('Trades'!N162)&gt;1000000000,ABS('Trades'!O162)&gt;1000000000,ROUND('Trades'!M162,2)&lt;&gt;'Trades'!M162,ROUND('Trades'!N162,2)&lt;&gt;'Trades'!N162,ROUND('Trades'!O162,2)&lt;&gt;'Trades'!O162),FALSE),"Kwoty: do 2 miejsc po przecinku; wartość bezwzględna wpisu ≤ 1 000 000 000.",IF(AND('Trades'!G162&lt;&gt;"",OR(NOT(ISNUMBER('Trades'!G162)),'Trades'!G162&lt;=0)),"Podaj dodatnią cenę lub pozostaw puste",IF(AND('Trades'!H162&lt;&gt;"",OR(NOT(ISNUMBER('Trades'!H162)),'Trades'!H162&lt;=0)),"Podaj dodatnią cenę lub pozostaw puste","")))))))))))))))))))))))))))))))))))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b.d.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b.d.",IF(OR(O162=0,COUNTIFS('Exits'!$B$9:$B$608,'Trades'!A162,'Exits'!$G$9:$G$608,-1)&gt;0),"b.d.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b.d.",IF(AND(O162&gt;0,SUMIFS('Exits'!$J$9:$J$608,'Exits'!$B$9:$B$608,'Trades'!A162)=O162),ROUND(SUMIFS('Exits'!$F$9:$F$608,'Exits'!$B$9:$B$608,'Trades'!A162),2),"b.d.")))</x:f>
      </x:c>
      <x:c r="G162" s="30" t="str">
        <x:f>IF(P162=0,"",IF(K162&lt;&gt;1,"b.d.",IF('Trades'!J162="NET",'Trades'!L162,ROUND(F162-'Trades'!M162-'Trades'!N162+'Trades'!O162,2))))</x:f>
      </x:c>
      <x:c r="H162" s="31" t="str">
        <x:f>IF(P162=0,"",IF(N162=1,G162/'Trades'!P162,"b.d."))</x:f>
      </x:c>
      <x:c r="I162" s="33" t="str">
        <x:f>IF(P162=0,"",IF(K162&lt;&gt;1,"Pozycja niezamknięta",IF(NOT(ISNUMBER('Trades'!P162)),"Brak lub błędne ryzyko: dodatnie, ≤ 1 000 000 000, do 2 miejsc po przecinku.",IF(OR('Trades'!P162&lt;=0,'Trades'!P162&gt;1000000000,ROUND('Trades'!P162,2)&lt;&gt;'Trades'!P162),"Brak lub błędne ryzyko: dodatnie, ≤ 1 000 000 000, do 2 miejsc po przecinku.",IF(AND('Trades'!Q162&lt;&gt;"PRICE",'Trades'!Q162&lt;&gt;"ALL_IN"),"Wybierz PRICE lub ALL_IN",IF('Trades'!Q162&lt;&gt;'Summary'!$K$4,"Wybrano inną podstawę","Zapisane"))))))</x:f>
      </x:c>
      <x:c r="J162" s="33" t="str">
        <x:f>IF(P162=0,"",IF('Summary'!$H$6="Sprawdź daty filtra","Sprawdź daty filtra",IF(L162=1,"Uwzględniona",IF(K162=1,"Poza okresem","Nieuwzględniona"))))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IF(OR(K162&lt;&gt;1,'Summary'!$H$6="Sprawdź daty filtra"),0,IF(AND(OR('Summary'!$B$6="",E162&gt;='Summary'!$B$6),OR('Summary'!$E$6="",E162&lt;'Summary'!$E$6+1)),1,0))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IF(K163=0,"",CHOOSE(K163,"Zamknięta","Otwarta","Niepełna / błędna","Nieobsługiwana"))</x:f>
      </x:c>
      <x:c r="C163" s="33" t="str">
        <x:f>IF(P163=0,"",IF('Trades'!I163="UNSUPPORTED","Dobieranie / odwrócenia nie są obsługiwane",IF('Trades'!A163="","Podaj ID transakcji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: tekst zaczynający się od A–Z, do 64 znaków; bez *, ?, ~, =, &lt; i &gt;. Przykład: T-001.",IF(COUNTIFS('Trades'!$A$9:$A$208,'Trades'!A163)&lt;&gt;1,"ID transakcji się powtarza",IF('Trades'!B163="","Podaj instrument",IF(AND('Trades'!C163&lt;&gt;"LONG",'Trades'!C163&lt;&gt;"SHORT"),"Wybierz LONG lub SHORT",IF(NOT(ISNUMBER('Trades'!D163)),"Podaj prawidłowy czas otwarcia",IF(OR('Trades'!D163&lt;1,'Trades'!D163&gt;2958465),"Podaj prawidłowy czas otwarcia",IF(NOT(ISNUMBER('Trades'!E163)),"Podaj dodatnią początkową ilość",IF(OR('Trades'!E163&lt;=0,'Trades'!E163&gt;1000000,ROUND('Trades'!E163,8)&lt;&gt;'Trades'!E163),"Podaj dodatnią początkową ilość",IF('Trades'!F163="","Podaj jednostkę ilości",IF(AND('Trades'!I163&lt;&gt;"OPEN",'Trades'!I163&lt;&gt;"CLOSED"),"Wybierz OPEN lub CLOSED",IF(AND('Trades'!J163&lt;&gt;"NET",'Trades'!J163&lt;&gt;"GROSS"),"Wybierz NET lub GROSS",IF(COUNTIFS('Exits'!$B$9:$B$608,'Trades'!A163,'Exits'!$G$9:$G$608,-1)&gt;0,"Sprawdź powiązane wyjścia",IF(D163&gt;'Trades'!E163,"Zamknięta ilość przekracza początkową",IF(AND('Trades'!I163="OPEN",D163='Trades'!E163),"OPEN jest sprzeczne z zerową pozostałą ilością",IF('Trades'!I163="OPEN","",IF(O163=0,"Dodaj wyjście w Exits",IF(D163&lt;&gt;'Trades'!E163,"CLOSED wymaga zamknięcia całej ilości",IF(AND('Trades'!J163="NET",NOT(ISNUMBER('Trades'!L163))),"Podaj uzgodnione netto całej pozycji",IF(AND('Trades'!J163="NET",'Trades'!K163&lt;&gt;"YES"),"Potwierdź netto całej pozycji",IF(IF('Trades'!J163="NET",IF('Trades'!M163="",FALSE,IF(NOT(ISNUMBER('Trades'!M163)),TRUE,OR('Trades'!M163&lt;0,'Trades'!M163&gt;1000000000,ROUND('Trades'!M163,2)&lt;&gt;'Trades'!M163))),FALSE),"Kwoty: do 2 miejsc po przecinku; wartość bezwzględna wpisu ≤ 1 000 000 000.",IF(IF('Trades'!J163="NET",IF('Trades'!N163="",FALSE,IF(NOT(ISNUMBER('Trades'!N163)),TRUE,OR('Trades'!N163&lt;0,'Trades'!N163&gt;1000000000,ROUND('Trades'!N163,2)&lt;&gt;'Trades'!N163))),FALSE),"Kwoty: do 2 miejsc po przecinku; wartość bezwzględna wpisu ≤ 1 000 000 000.",IF(IF('Trades'!J163="NET",IF('Trades'!O163="",FALSE,IF(NOT(ISNUMBER('Trades'!O163)),TRUE,OR(ABS('Trades'!O163)&gt;1000000000,ROUND('Trades'!O163,2)&lt;&gt;'Trades'!O163))),FALSE),"Kwoty: do 2 miejsc po przecinku; wartość bezwzględna wpisu ≤ 1 000 000 000.",IF(AND('Trades'!J163="GROSS",NOT(ISNUMBER('Trades'!M163))),"Podaj prowizję, także zero",IF(AND('Trades'!J163="GROSS",'Trades'!M163&lt;0),"Prowizja nie może być ujemna",IF(AND('Trades'!J163="GROSS",NOT(ISNUMBER('Trades'!N163))),"Podaj pozostałe opłaty, także zero",IF(AND('Trades'!J163="GROSS",'Trades'!N163&lt;0),"Opłaty nie mogą być ujemne",IF(AND('Trades'!J163="GROSS",NOT(ISNUMBER('Trades'!O163))),"Podaj finansowanie ze znakiem, także zero",IF(AND('Trades'!J163="GROSS",NOT(ISNUMBER(F163))),"Podaj P&amp;L brutto każdego wyjścia",IF(IF('Trades'!J163="NET",OR(ABS('Trades'!L163)&gt;1000000000,ROUND('Trades'!L163,2)&lt;&gt;'Trades'!L163),FALSE),"Kwoty: do 2 miejsc po przecinku; wartość bezwzględna wpisu ≤ 1 000 000 000.",IF(IF('Trades'!J163="GROSS",OR(ABS('Trades'!M163)&gt;1000000000,ABS('Trades'!N163)&gt;1000000000,ABS('Trades'!O163)&gt;1000000000,ROUND('Trades'!M163,2)&lt;&gt;'Trades'!M163,ROUND('Trades'!N163,2)&lt;&gt;'Trades'!N163,ROUND('Trades'!O163,2)&lt;&gt;'Trades'!O163),FALSE),"Kwoty: do 2 miejsc po przecinku; wartość bezwzględna wpisu ≤ 1 000 000 000.",IF(AND('Trades'!G163&lt;&gt;"",OR(NOT(ISNUMBER('Trades'!G163)),'Trades'!G163&lt;=0)),"Podaj dodatnią cenę lub pozostaw puste",IF(AND('Trades'!H163&lt;&gt;"",OR(NOT(ISNUMBER('Trades'!H163)),'Trades'!H163&lt;=0)),"Podaj dodatnią cenę lub pozostaw puste","")))))))))))))))))))))))))))))))))))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b.d.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b.d.",IF(OR(O163=0,COUNTIFS('Exits'!$B$9:$B$608,'Trades'!A163,'Exits'!$G$9:$G$608,-1)&gt;0),"b.d.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b.d.",IF(AND(O163&gt;0,SUMIFS('Exits'!$J$9:$J$608,'Exits'!$B$9:$B$608,'Trades'!A163)=O163),ROUND(SUMIFS('Exits'!$F$9:$F$608,'Exits'!$B$9:$B$608,'Trades'!A163),2),"b.d.")))</x:f>
      </x:c>
      <x:c r="G163" s="30" t="str">
        <x:f>IF(P163=0,"",IF(K163&lt;&gt;1,"b.d.",IF('Trades'!J163="NET",'Trades'!L163,ROUND(F163-'Trades'!M163-'Trades'!N163+'Trades'!O163,2))))</x:f>
      </x:c>
      <x:c r="H163" s="31" t="str">
        <x:f>IF(P163=0,"",IF(N163=1,G163/'Trades'!P163,"b.d."))</x:f>
      </x:c>
      <x:c r="I163" s="33" t="str">
        <x:f>IF(P163=0,"",IF(K163&lt;&gt;1,"Pozycja niezamknięta",IF(NOT(ISNUMBER('Trades'!P163)),"Brak lub błędne ryzyko: dodatnie, ≤ 1 000 000 000, do 2 miejsc po przecinku.",IF(OR('Trades'!P163&lt;=0,'Trades'!P163&gt;1000000000,ROUND('Trades'!P163,2)&lt;&gt;'Trades'!P163),"Brak lub błędne ryzyko: dodatnie, ≤ 1 000 000 000, do 2 miejsc po przecinku.",IF(AND('Trades'!Q163&lt;&gt;"PRICE",'Trades'!Q163&lt;&gt;"ALL_IN"),"Wybierz PRICE lub ALL_IN",IF('Trades'!Q163&lt;&gt;'Summary'!$K$4,"Wybrano inną podstawę","Zapisane"))))))</x:f>
      </x:c>
      <x:c r="J163" s="33" t="str">
        <x:f>IF(P163=0,"",IF('Summary'!$H$6="Sprawdź daty filtra","Sprawdź daty filtra",IF(L163=1,"Uwzględniona",IF(K163=1,"Poza okresem","Nieuwzględniona"))))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IF(OR(K163&lt;&gt;1,'Summary'!$H$6="Sprawdź daty filtra"),0,IF(AND(OR('Summary'!$B$6="",E163&gt;='Summary'!$B$6),OR('Summary'!$E$6="",E163&lt;'Summary'!$E$6+1)),1,0))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IF(K164=0,"",CHOOSE(K164,"Zamknięta","Otwarta","Niepełna / błędna","Nieobsługiwana"))</x:f>
      </x:c>
      <x:c r="C164" s="33" t="str">
        <x:f>IF(P164=0,"",IF('Trades'!I164="UNSUPPORTED","Dobieranie / odwrócenia nie są obsługiwane",IF('Trades'!A164="","Podaj ID transakcji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: tekst zaczynający się od A–Z, do 64 znaków; bez *, ?, ~, =, &lt; i &gt;. Przykład: T-001.",IF(COUNTIFS('Trades'!$A$9:$A$208,'Trades'!A164)&lt;&gt;1,"ID transakcji się powtarza",IF('Trades'!B164="","Podaj instrument",IF(AND('Trades'!C164&lt;&gt;"LONG",'Trades'!C164&lt;&gt;"SHORT"),"Wybierz LONG lub SHORT",IF(NOT(ISNUMBER('Trades'!D164)),"Podaj prawidłowy czas otwarcia",IF(OR('Trades'!D164&lt;1,'Trades'!D164&gt;2958465),"Podaj prawidłowy czas otwarcia",IF(NOT(ISNUMBER('Trades'!E164)),"Podaj dodatnią początkową ilość",IF(OR('Trades'!E164&lt;=0,'Trades'!E164&gt;1000000,ROUND('Trades'!E164,8)&lt;&gt;'Trades'!E164),"Podaj dodatnią początkową ilość",IF('Trades'!F164="","Podaj jednostkę ilości",IF(AND('Trades'!I164&lt;&gt;"OPEN",'Trades'!I164&lt;&gt;"CLOSED"),"Wybierz OPEN lub CLOSED",IF(AND('Trades'!J164&lt;&gt;"NET",'Trades'!J164&lt;&gt;"GROSS"),"Wybierz NET lub GROSS",IF(COUNTIFS('Exits'!$B$9:$B$608,'Trades'!A164,'Exits'!$G$9:$G$608,-1)&gt;0,"Sprawdź powiązane wyjścia",IF(D164&gt;'Trades'!E164,"Zamknięta ilość przekracza początkową",IF(AND('Trades'!I164="OPEN",D164='Trades'!E164),"OPEN jest sprzeczne z zerową pozostałą ilością",IF('Trades'!I164="OPEN","",IF(O164=0,"Dodaj wyjście w Exits",IF(D164&lt;&gt;'Trades'!E164,"CLOSED wymaga zamknięcia całej ilości",IF(AND('Trades'!J164="NET",NOT(ISNUMBER('Trades'!L164))),"Podaj uzgodnione netto całej pozycji",IF(AND('Trades'!J164="NET",'Trades'!K164&lt;&gt;"YES"),"Potwierdź netto całej pozycji",IF(IF('Trades'!J164="NET",IF('Trades'!M164="",FALSE,IF(NOT(ISNUMBER('Trades'!M164)),TRUE,OR('Trades'!M164&lt;0,'Trades'!M164&gt;1000000000,ROUND('Trades'!M164,2)&lt;&gt;'Trades'!M164))),FALSE),"Kwoty: do 2 miejsc po przecinku; wartość bezwzględna wpisu ≤ 1 000 000 000.",IF(IF('Trades'!J164="NET",IF('Trades'!N164="",FALSE,IF(NOT(ISNUMBER('Trades'!N164)),TRUE,OR('Trades'!N164&lt;0,'Trades'!N164&gt;1000000000,ROUND('Trades'!N164,2)&lt;&gt;'Trades'!N164))),FALSE),"Kwoty: do 2 miejsc po przecinku; wartość bezwzględna wpisu ≤ 1 000 000 000.",IF(IF('Trades'!J164="NET",IF('Trades'!O164="",FALSE,IF(NOT(ISNUMBER('Trades'!O164)),TRUE,OR(ABS('Trades'!O164)&gt;1000000000,ROUND('Trades'!O164,2)&lt;&gt;'Trades'!O164))),FALSE),"Kwoty: do 2 miejsc po przecinku; wartość bezwzględna wpisu ≤ 1 000 000 000.",IF(AND('Trades'!J164="GROSS",NOT(ISNUMBER('Trades'!M164))),"Podaj prowizję, także zero",IF(AND('Trades'!J164="GROSS",'Trades'!M164&lt;0),"Prowizja nie może być ujemna",IF(AND('Trades'!J164="GROSS",NOT(ISNUMBER('Trades'!N164))),"Podaj pozostałe opłaty, także zero",IF(AND('Trades'!J164="GROSS",'Trades'!N164&lt;0),"Opłaty nie mogą być ujemne",IF(AND('Trades'!J164="GROSS",NOT(ISNUMBER('Trades'!O164))),"Podaj finansowanie ze znakiem, także zero",IF(AND('Trades'!J164="GROSS",NOT(ISNUMBER(F164))),"Podaj P&amp;L brutto każdego wyjścia",IF(IF('Trades'!J164="NET",OR(ABS('Trades'!L164)&gt;1000000000,ROUND('Trades'!L164,2)&lt;&gt;'Trades'!L164),FALSE),"Kwoty: do 2 miejsc po przecinku; wartość bezwzględna wpisu ≤ 1 000 000 000.",IF(IF('Trades'!J164="GROSS",OR(ABS('Trades'!M164)&gt;1000000000,ABS('Trades'!N164)&gt;1000000000,ABS('Trades'!O164)&gt;1000000000,ROUND('Trades'!M164,2)&lt;&gt;'Trades'!M164,ROUND('Trades'!N164,2)&lt;&gt;'Trades'!N164,ROUND('Trades'!O164,2)&lt;&gt;'Trades'!O164),FALSE),"Kwoty: do 2 miejsc po przecinku; wartość bezwzględna wpisu ≤ 1 000 000 000.",IF(AND('Trades'!G164&lt;&gt;"",OR(NOT(ISNUMBER('Trades'!G164)),'Trades'!G164&lt;=0)),"Podaj dodatnią cenę lub pozostaw puste",IF(AND('Trades'!H164&lt;&gt;"",OR(NOT(ISNUMBER('Trades'!H164)),'Trades'!H164&lt;=0)),"Podaj dodatnią cenę lub pozostaw puste","")))))))))))))))))))))))))))))))))))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b.d.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b.d.",IF(OR(O164=0,COUNTIFS('Exits'!$B$9:$B$608,'Trades'!A164,'Exits'!$G$9:$G$608,-1)&gt;0),"b.d.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b.d.",IF(AND(O164&gt;0,SUMIFS('Exits'!$J$9:$J$608,'Exits'!$B$9:$B$608,'Trades'!A164)=O164),ROUND(SUMIFS('Exits'!$F$9:$F$608,'Exits'!$B$9:$B$608,'Trades'!A164),2),"b.d.")))</x:f>
      </x:c>
      <x:c r="G164" s="30" t="str">
        <x:f>IF(P164=0,"",IF(K164&lt;&gt;1,"b.d.",IF('Trades'!J164="NET",'Trades'!L164,ROUND(F164-'Trades'!M164-'Trades'!N164+'Trades'!O164,2))))</x:f>
      </x:c>
      <x:c r="H164" s="31" t="str">
        <x:f>IF(P164=0,"",IF(N164=1,G164/'Trades'!P164,"b.d."))</x:f>
      </x:c>
      <x:c r="I164" s="33" t="str">
        <x:f>IF(P164=0,"",IF(K164&lt;&gt;1,"Pozycja niezamknięta",IF(NOT(ISNUMBER('Trades'!P164)),"Brak lub błędne ryzyko: dodatnie, ≤ 1 000 000 000, do 2 miejsc po przecinku.",IF(OR('Trades'!P164&lt;=0,'Trades'!P164&gt;1000000000,ROUND('Trades'!P164,2)&lt;&gt;'Trades'!P164),"Brak lub błędne ryzyko: dodatnie, ≤ 1 000 000 000, do 2 miejsc po przecinku.",IF(AND('Trades'!Q164&lt;&gt;"PRICE",'Trades'!Q164&lt;&gt;"ALL_IN"),"Wybierz PRICE lub ALL_IN",IF('Trades'!Q164&lt;&gt;'Summary'!$K$4,"Wybrano inną podstawę","Zapisane"))))))</x:f>
      </x:c>
      <x:c r="J164" s="33" t="str">
        <x:f>IF(P164=0,"",IF('Summary'!$H$6="Sprawdź daty filtra","Sprawdź daty filtra",IF(L164=1,"Uwzględniona",IF(K164=1,"Poza okresem","Nieuwzględniona"))))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IF(OR(K164&lt;&gt;1,'Summary'!$H$6="Sprawdź daty filtra"),0,IF(AND(OR('Summary'!$B$6="",E164&gt;='Summary'!$B$6),OR('Summary'!$E$6="",E164&lt;'Summary'!$E$6+1)),1,0))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IF(K165=0,"",CHOOSE(K165,"Zamknięta","Otwarta","Niepełna / błędna","Nieobsługiwana"))</x:f>
      </x:c>
      <x:c r="C165" s="33" t="str">
        <x:f>IF(P165=0,"",IF('Trades'!I165="UNSUPPORTED","Dobieranie / odwrócenia nie są obsługiwane",IF('Trades'!A165="","Podaj ID transakcji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: tekst zaczynający się od A–Z, do 64 znaków; bez *, ?, ~, =, &lt; i &gt;. Przykład: T-001.",IF(COUNTIFS('Trades'!$A$9:$A$208,'Trades'!A165)&lt;&gt;1,"ID transakcji się powtarza",IF('Trades'!B165="","Podaj instrument",IF(AND('Trades'!C165&lt;&gt;"LONG",'Trades'!C165&lt;&gt;"SHORT"),"Wybierz LONG lub SHORT",IF(NOT(ISNUMBER('Trades'!D165)),"Podaj prawidłowy czas otwarcia",IF(OR('Trades'!D165&lt;1,'Trades'!D165&gt;2958465),"Podaj prawidłowy czas otwarcia",IF(NOT(ISNUMBER('Trades'!E165)),"Podaj dodatnią początkową ilość",IF(OR('Trades'!E165&lt;=0,'Trades'!E165&gt;1000000,ROUND('Trades'!E165,8)&lt;&gt;'Trades'!E165),"Podaj dodatnią początkową ilość",IF('Trades'!F165="","Podaj jednostkę ilości",IF(AND('Trades'!I165&lt;&gt;"OPEN",'Trades'!I165&lt;&gt;"CLOSED"),"Wybierz OPEN lub CLOSED",IF(AND('Trades'!J165&lt;&gt;"NET",'Trades'!J165&lt;&gt;"GROSS"),"Wybierz NET lub GROSS",IF(COUNTIFS('Exits'!$B$9:$B$608,'Trades'!A165,'Exits'!$G$9:$G$608,-1)&gt;0,"Sprawdź powiązane wyjścia",IF(D165&gt;'Trades'!E165,"Zamknięta ilość przekracza początkową",IF(AND('Trades'!I165="OPEN",D165='Trades'!E165),"OPEN jest sprzeczne z zerową pozostałą ilością",IF('Trades'!I165="OPEN","",IF(O165=0,"Dodaj wyjście w Exits",IF(D165&lt;&gt;'Trades'!E165,"CLOSED wymaga zamknięcia całej ilości",IF(AND('Trades'!J165="NET",NOT(ISNUMBER('Trades'!L165))),"Podaj uzgodnione netto całej pozycji",IF(AND('Trades'!J165="NET",'Trades'!K165&lt;&gt;"YES"),"Potwierdź netto całej pozycji",IF(IF('Trades'!J165="NET",IF('Trades'!M165="",FALSE,IF(NOT(ISNUMBER('Trades'!M165)),TRUE,OR('Trades'!M165&lt;0,'Trades'!M165&gt;1000000000,ROUND('Trades'!M165,2)&lt;&gt;'Trades'!M165))),FALSE),"Kwoty: do 2 miejsc po przecinku; wartość bezwzględna wpisu ≤ 1 000 000 000.",IF(IF('Trades'!J165="NET",IF('Trades'!N165="",FALSE,IF(NOT(ISNUMBER('Trades'!N165)),TRUE,OR('Trades'!N165&lt;0,'Trades'!N165&gt;1000000000,ROUND('Trades'!N165,2)&lt;&gt;'Trades'!N165))),FALSE),"Kwoty: do 2 miejsc po przecinku; wartość bezwzględna wpisu ≤ 1 000 000 000.",IF(IF('Trades'!J165="NET",IF('Trades'!O165="",FALSE,IF(NOT(ISNUMBER('Trades'!O165)),TRUE,OR(ABS('Trades'!O165)&gt;1000000000,ROUND('Trades'!O165,2)&lt;&gt;'Trades'!O165))),FALSE),"Kwoty: do 2 miejsc po przecinku; wartość bezwzględna wpisu ≤ 1 000 000 000.",IF(AND('Trades'!J165="GROSS",NOT(ISNUMBER('Trades'!M165))),"Podaj prowizję, także zero",IF(AND('Trades'!J165="GROSS",'Trades'!M165&lt;0),"Prowizja nie może być ujemna",IF(AND('Trades'!J165="GROSS",NOT(ISNUMBER('Trades'!N165))),"Podaj pozostałe opłaty, także zero",IF(AND('Trades'!J165="GROSS",'Trades'!N165&lt;0),"Opłaty nie mogą być ujemne",IF(AND('Trades'!J165="GROSS",NOT(ISNUMBER('Trades'!O165))),"Podaj finansowanie ze znakiem, także zero",IF(AND('Trades'!J165="GROSS",NOT(ISNUMBER(F165))),"Podaj P&amp;L brutto każdego wyjścia",IF(IF('Trades'!J165="NET",OR(ABS('Trades'!L165)&gt;1000000000,ROUND('Trades'!L165,2)&lt;&gt;'Trades'!L165),FALSE),"Kwoty: do 2 miejsc po przecinku; wartość bezwzględna wpisu ≤ 1 000 000 000.",IF(IF('Trades'!J165="GROSS",OR(ABS('Trades'!M165)&gt;1000000000,ABS('Trades'!N165)&gt;1000000000,ABS('Trades'!O165)&gt;1000000000,ROUND('Trades'!M165,2)&lt;&gt;'Trades'!M165,ROUND('Trades'!N165,2)&lt;&gt;'Trades'!N165,ROUND('Trades'!O165,2)&lt;&gt;'Trades'!O165),FALSE),"Kwoty: do 2 miejsc po przecinku; wartość bezwzględna wpisu ≤ 1 000 000 000.",IF(AND('Trades'!G165&lt;&gt;"",OR(NOT(ISNUMBER('Trades'!G165)),'Trades'!G165&lt;=0)),"Podaj dodatnią cenę lub pozostaw puste",IF(AND('Trades'!H165&lt;&gt;"",OR(NOT(ISNUMBER('Trades'!H165)),'Trades'!H165&lt;=0)),"Podaj dodatnią cenę lub pozostaw puste","")))))))))))))))))))))))))))))))))))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b.d.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b.d.",IF(OR(O165=0,COUNTIFS('Exits'!$B$9:$B$608,'Trades'!A165,'Exits'!$G$9:$G$608,-1)&gt;0),"b.d.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b.d.",IF(AND(O165&gt;0,SUMIFS('Exits'!$J$9:$J$608,'Exits'!$B$9:$B$608,'Trades'!A165)=O165),ROUND(SUMIFS('Exits'!$F$9:$F$608,'Exits'!$B$9:$B$608,'Trades'!A165),2),"b.d.")))</x:f>
      </x:c>
      <x:c r="G165" s="30" t="str">
        <x:f>IF(P165=0,"",IF(K165&lt;&gt;1,"b.d.",IF('Trades'!J165="NET",'Trades'!L165,ROUND(F165-'Trades'!M165-'Trades'!N165+'Trades'!O165,2))))</x:f>
      </x:c>
      <x:c r="H165" s="31" t="str">
        <x:f>IF(P165=0,"",IF(N165=1,G165/'Trades'!P165,"b.d."))</x:f>
      </x:c>
      <x:c r="I165" s="33" t="str">
        <x:f>IF(P165=0,"",IF(K165&lt;&gt;1,"Pozycja niezamknięta",IF(NOT(ISNUMBER('Trades'!P165)),"Brak lub błędne ryzyko: dodatnie, ≤ 1 000 000 000, do 2 miejsc po przecinku.",IF(OR('Trades'!P165&lt;=0,'Trades'!P165&gt;1000000000,ROUND('Trades'!P165,2)&lt;&gt;'Trades'!P165),"Brak lub błędne ryzyko: dodatnie, ≤ 1 000 000 000, do 2 miejsc po przecinku.",IF(AND('Trades'!Q165&lt;&gt;"PRICE",'Trades'!Q165&lt;&gt;"ALL_IN"),"Wybierz PRICE lub ALL_IN",IF('Trades'!Q165&lt;&gt;'Summary'!$K$4,"Wybrano inną podstawę","Zapisane"))))))</x:f>
      </x:c>
      <x:c r="J165" s="33" t="str">
        <x:f>IF(P165=0,"",IF('Summary'!$H$6="Sprawdź daty filtra","Sprawdź daty filtra",IF(L165=1,"Uwzględniona",IF(K165=1,"Poza okresem","Nieuwzględniona"))))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IF(OR(K165&lt;&gt;1,'Summary'!$H$6="Sprawdź daty filtra"),0,IF(AND(OR('Summary'!$B$6="",E165&gt;='Summary'!$B$6),OR('Summary'!$E$6="",E165&lt;'Summary'!$E$6+1)),1,0))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IF(K166=0,"",CHOOSE(K166,"Zamknięta","Otwarta","Niepełna / błędna","Nieobsługiwana"))</x:f>
      </x:c>
      <x:c r="C166" s="33" t="str">
        <x:f>IF(P166=0,"",IF('Trades'!I166="UNSUPPORTED","Dobieranie / odwrócenia nie są obsługiwane",IF('Trades'!A166="","Podaj ID transakcji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: tekst zaczynający się od A–Z, do 64 znaków; bez *, ?, ~, =, &lt; i &gt;. Przykład: T-001.",IF(COUNTIFS('Trades'!$A$9:$A$208,'Trades'!A166)&lt;&gt;1,"ID transakcji się powtarza",IF('Trades'!B166="","Podaj instrument",IF(AND('Trades'!C166&lt;&gt;"LONG",'Trades'!C166&lt;&gt;"SHORT"),"Wybierz LONG lub SHORT",IF(NOT(ISNUMBER('Trades'!D166)),"Podaj prawidłowy czas otwarcia",IF(OR('Trades'!D166&lt;1,'Trades'!D166&gt;2958465),"Podaj prawidłowy czas otwarcia",IF(NOT(ISNUMBER('Trades'!E166)),"Podaj dodatnią początkową ilość",IF(OR('Trades'!E166&lt;=0,'Trades'!E166&gt;1000000,ROUND('Trades'!E166,8)&lt;&gt;'Trades'!E166),"Podaj dodatnią początkową ilość",IF('Trades'!F166="","Podaj jednostkę ilości",IF(AND('Trades'!I166&lt;&gt;"OPEN",'Trades'!I166&lt;&gt;"CLOSED"),"Wybierz OPEN lub CLOSED",IF(AND('Trades'!J166&lt;&gt;"NET",'Trades'!J166&lt;&gt;"GROSS"),"Wybierz NET lub GROSS",IF(COUNTIFS('Exits'!$B$9:$B$608,'Trades'!A166,'Exits'!$G$9:$G$608,-1)&gt;0,"Sprawdź powiązane wyjścia",IF(D166&gt;'Trades'!E166,"Zamknięta ilość przekracza początkową",IF(AND('Trades'!I166="OPEN",D166='Trades'!E166),"OPEN jest sprzeczne z zerową pozostałą ilością",IF('Trades'!I166="OPEN","",IF(O166=0,"Dodaj wyjście w Exits",IF(D166&lt;&gt;'Trades'!E166,"CLOSED wymaga zamknięcia całej ilości",IF(AND('Trades'!J166="NET",NOT(ISNUMBER('Trades'!L166))),"Podaj uzgodnione netto całej pozycji",IF(AND('Trades'!J166="NET",'Trades'!K166&lt;&gt;"YES"),"Potwierdź netto całej pozycji",IF(IF('Trades'!J166="NET",IF('Trades'!M166="",FALSE,IF(NOT(ISNUMBER('Trades'!M166)),TRUE,OR('Trades'!M166&lt;0,'Trades'!M166&gt;1000000000,ROUND('Trades'!M166,2)&lt;&gt;'Trades'!M166))),FALSE),"Kwoty: do 2 miejsc po przecinku; wartość bezwzględna wpisu ≤ 1 000 000 000.",IF(IF('Trades'!J166="NET",IF('Trades'!N166="",FALSE,IF(NOT(ISNUMBER('Trades'!N166)),TRUE,OR('Trades'!N166&lt;0,'Trades'!N166&gt;1000000000,ROUND('Trades'!N166,2)&lt;&gt;'Trades'!N166))),FALSE),"Kwoty: do 2 miejsc po przecinku; wartość bezwzględna wpisu ≤ 1 000 000 000.",IF(IF('Trades'!J166="NET",IF('Trades'!O166="",FALSE,IF(NOT(ISNUMBER('Trades'!O166)),TRUE,OR(ABS('Trades'!O166)&gt;1000000000,ROUND('Trades'!O166,2)&lt;&gt;'Trades'!O166))),FALSE),"Kwoty: do 2 miejsc po przecinku; wartość bezwzględna wpisu ≤ 1 000 000 000.",IF(AND('Trades'!J166="GROSS",NOT(ISNUMBER('Trades'!M166))),"Podaj prowizję, także zero",IF(AND('Trades'!J166="GROSS",'Trades'!M166&lt;0),"Prowizja nie może być ujemna",IF(AND('Trades'!J166="GROSS",NOT(ISNUMBER('Trades'!N166))),"Podaj pozostałe opłaty, także zero",IF(AND('Trades'!J166="GROSS",'Trades'!N166&lt;0),"Opłaty nie mogą być ujemne",IF(AND('Trades'!J166="GROSS",NOT(ISNUMBER('Trades'!O166))),"Podaj finansowanie ze znakiem, także zero",IF(AND('Trades'!J166="GROSS",NOT(ISNUMBER(F166))),"Podaj P&amp;L brutto każdego wyjścia",IF(IF('Trades'!J166="NET",OR(ABS('Trades'!L166)&gt;1000000000,ROUND('Trades'!L166,2)&lt;&gt;'Trades'!L166),FALSE),"Kwoty: do 2 miejsc po przecinku; wartość bezwzględna wpisu ≤ 1 000 000 000.",IF(IF('Trades'!J166="GROSS",OR(ABS('Trades'!M166)&gt;1000000000,ABS('Trades'!N166)&gt;1000000000,ABS('Trades'!O166)&gt;1000000000,ROUND('Trades'!M166,2)&lt;&gt;'Trades'!M166,ROUND('Trades'!N166,2)&lt;&gt;'Trades'!N166,ROUND('Trades'!O166,2)&lt;&gt;'Trades'!O166),FALSE),"Kwoty: do 2 miejsc po przecinku; wartość bezwzględna wpisu ≤ 1 000 000 000.",IF(AND('Trades'!G166&lt;&gt;"",OR(NOT(ISNUMBER('Trades'!G166)),'Trades'!G166&lt;=0)),"Podaj dodatnią cenę lub pozostaw puste",IF(AND('Trades'!H166&lt;&gt;"",OR(NOT(ISNUMBER('Trades'!H166)),'Trades'!H166&lt;=0)),"Podaj dodatnią cenę lub pozostaw puste","")))))))))))))))))))))))))))))))))))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b.d.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b.d.",IF(OR(O166=0,COUNTIFS('Exits'!$B$9:$B$608,'Trades'!A166,'Exits'!$G$9:$G$608,-1)&gt;0),"b.d.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b.d.",IF(AND(O166&gt;0,SUMIFS('Exits'!$J$9:$J$608,'Exits'!$B$9:$B$608,'Trades'!A166)=O166),ROUND(SUMIFS('Exits'!$F$9:$F$608,'Exits'!$B$9:$B$608,'Trades'!A166),2),"b.d.")))</x:f>
      </x:c>
      <x:c r="G166" s="30" t="str">
        <x:f>IF(P166=0,"",IF(K166&lt;&gt;1,"b.d.",IF('Trades'!J166="NET",'Trades'!L166,ROUND(F166-'Trades'!M166-'Trades'!N166+'Trades'!O166,2))))</x:f>
      </x:c>
      <x:c r="H166" s="31" t="str">
        <x:f>IF(P166=0,"",IF(N166=1,G166/'Trades'!P166,"b.d."))</x:f>
      </x:c>
      <x:c r="I166" s="33" t="str">
        <x:f>IF(P166=0,"",IF(K166&lt;&gt;1,"Pozycja niezamknięta",IF(NOT(ISNUMBER('Trades'!P166)),"Brak lub błędne ryzyko: dodatnie, ≤ 1 000 000 000, do 2 miejsc po przecinku.",IF(OR('Trades'!P166&lt;=0,'Trades'!P166&gt;1000000000,ROUND('Trades'!P166,2)&lt;&gt;'Trades'!P166),"Brak lub błędne ryzyko: dodatnie, ≤ 1 000 000 000, do 2 miejsc po przecinku.",IF(AND('Trades'!Q166&lt;&gt;"PRICE",'Trades'!Q166&lt;&gt;"ALL_IN"),"Wybierz PRICE lub ALL_IN",IF('Trades'!Q166&lt;&gt;'Summary'!$K$4,"Wybrano inną podstawę","Zapisane"))))))</x:f>
      </x:c>
      <x:c r="J166" s="33" t="str">
        <x:f>IF(P166=0,"",IF('Summary'!$H$6="Sprawdź daty filtra","Sprawdź daty filtra",IF(L166=1,"Uwzględniona",IF(K166=1,"Poza okresem","Nieuwzględniona"))))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IF(OR(K166&lt;&gt;1,'Summary'!$H$6="Sprawdź daty filtra"),0,IF(AND(OR('Summary'!$B$6="",E166&gt;='Summary'!$B$6),OR('Summary'!$E$6="",E166&lt;'Summary'!$E$6+1)),1,0))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IF(K167=0,"",CHOOSE(K167,"Zamknięta","Otwarta","Niepełna / błędna","Nieobsługiwana"))</x:f>
      </x:c>
      <x:c r="C167" s="33" t="str">
        <x:f>IF(P167=0,"",IF('Trades'!I167="UNSUPPORTED","Dobieranie / odwrócenia nie są obsługiwane",IF('Trades'!A167="","Podaj ID transakcji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: tekst zaczynający się od A–Z, do 64 znaków; bez *, ?, ~, =, &lt; i &gt;. Przykład: T-001.",IF(COUNTIFS('Trades'!$A$9:$A$208,'Trades'!A167)&lt;&gt;1,"ID transakcji się powtarza",IF('Trades'!B167="","Podaj instrument",IF(AND('Trades'!C167&lt;&gt;"LONG",'Trades'!C167&lt;&gt;"SHORT"),"Wybierz LONG lub SHORT",IF(NOT(ISNUMBER('Trades'!D167)),"Podaj prawidłowy czas otwarcia",IF(OR('Trades'!D167&lt;1,'Trades'!D167&gt;2958465),"Podaj prawidłowy czas otwarcia",IF(NOT(ISNUMBER('Trades'!E167)),"Podaj dodatnią początkową ilość",IF(OR('Trades'!E167&lt;=0,'Trades'!E167&gt;1000000,ROUND('Trades'!E167,8)&lt;&gt;'Trades'!E167),"Podaj dodatnią początkową ilość",IF('Trades'!F167="","Podaj jednostkę ilości",IF(AND('Trades'!I167&lt;&gt;"OPEN",'Trades'!I167&lt;&gt;"CLOSED"),"Wybierz OPEN lub CLOSED",IF(AND('Trades'!J167&lt;&gt;"NET",'Trades'!J167&lt;&gt;"GROSS"),"Wybierz NET lub GROSS",IF(COUNTIFS('Exits'!$B$9:$B$608,'Trades'!A167,'Exits'!$G$9:$G$608,-1)&gt;0,"Sprawdź powiązane wyjścia",IF(D167&gt;'Trades'!E167,"Zamknięta ilość przekracza początkową",IF(AND('Trades'!I167="OPEN",D167='Trades'!E167),"OPEN jest sprzeczne z zerową pozostałą ilością",IF('Trades'!I167="OPEN","",IF(O167=0,"Dodaj wyjście w Exits",IF(D167&lt;&gt;'Trades'!E167,"CLOSED wymaga zamknięcia całej ilości",IF(AND('Trades'!J167="NET",NOT(ISNUMBER('Trades'!L167))),"Podaj uzgodnione netto całej pozycji",IF(AND('Trades'!J167="NET",'Trades'!K167&lt;&gt;"YES"),"Potwierdź netto całej pozycji",IF(IF('Trades'!J167="NET",IF('Trades'!M167="",FALSE,IF(NOT(ISNUMBER('Trades'!M167)),TRUE,OR('Trades'!M167&lt;0,'Trades'!M167&gt;1000000000,ROUND('Trades'!M167,2)&lt;&gt;'Trades'!M167))),FALSE),"Kwoty: do 2 miejsc po przecinku; wartość bezwzględna wpisu ≤ 1 000 000 000.",IF(IF('Trades'!J167="NET",IF('Trades'!N167="",FALSE,IF(NOT(ISNUMBER('Trades'!N167)),TRUE,OR('Trades'!N167&lt;0,'Trades'!N167&gt;1000000000,ROUND('Trades'!N167,2)&lt;&gt;'Trades'!N167))),FALSE),"Kwoty: do 2 miejsc po przecinku; wartość bezwzględna wpisu ≤ 1 000 000 000.",IF(IF('Trades'!J167="NET",IF('Trades'!O167="",FALSE,IF(NOT(ISNUMBER('Trades'!O167)),TRUE,OR(ABS('Trades'!O167)&gt;1000000000,ROUND('Trades'!O167,2)&lt;&gt;'Trades'!O167))),FALSE),"Kwoty: do 2 miejsc po przecinku; wartość bezwzględna wpisu ≤ 1 000 000 000.",IF(AND('Trades'!J167="GROSS",NOT(ISNUMBER('Trades'!M167))),"Podaj prowizję, także zero",IF(AND('Trades'!J167="GROSS",'Trades'!M167&lt;0),"Prowizja nie może być ujemna",IF(AND('Trades'!J167="GROSS",NOT(ISNUMBER('Trades'!N167))),"Podaj pozostałe opłaty, także zero",IF(AND('Trades'!J167="GROSS",'Trades'!N167&lt;0),"Opłaty nie mogą być ujemne",IF(AND('Trades'!J167="GROSS",NOT(ISNUMBER('Trades'!O167))),"Podaj finansowanie ze znakiem, także zero",IF(AND('Trades'!J167="GROSS",NOT(ISNUMBER(F167))),"Podaj P&amp;L brutto każdego wyjścia",IF(IF('Trades'!J167="NET",OR(ABS('Trades'!L167)&gt;1000000000,ROUND('Trades'!L167,2)&lt;&gt;'Trades'!L167),FALSE),"Kwoty: do 2 miejsc po przecinku; wartość bezwzględna wpisu ≤ 1 000 000 000.",IF(IF('Trades'!J167="GROSS",OR(ABS('Trades'!M167)&gt;1000000000,ABS('Trades'!N167)&gt;1000000000,ABS('Trades'!O167)&gt;1000000000,ROUND('Trades'!M167,2)&lt;&gt;'Trades'!M167,ROUND('Trades'!N167,2)&lt;&gt;'Trades'!N167,ROUND('Trades'!O167,2)&lt;&gt;'Trades'!O167),FALSE),"Kwoty: do 2 miejsc po przecinku; wartość bezwzględna wpisu ≤ 1 000 000 000.",IF(AND('Trades'!G167&lt;&gt;"",OR(NOT(ISNUMBER('Trades'!G167)),'Trades'!G167&lt;=0)),"Podaj dodatnią cenę lub pozostaw puste",IF(AND('Trades'!H167&lt;&gt;"",OR(NOT(ISNUMBER('Trades'!H167)),'Trades'!H167&lt;=0)),"Podaj dodatnią cenę lub pozostaw puste","")))))))))))))))))))))))))))))))))))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b.d.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b.d.",IF(OR(O167=0,COUNTIFS('Exits'!$B$9:$B$608,'Trades'!A167,'Exits'!$G$9:$G$608,-1)&gt;0),"b.d.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b.d.",IF(AND(O167&gt;0,SUMIFS('Exits'!$J$9:$J$608,'Exits'!$B$9:$B$608,'Trades'!A167)=O167),ROUND(SUMIFS('Exits'!$F$9:$F$608,'Exits'!$B$9:$B$608,'Trades'!A167),2),"b.d.")))</x:f>
      </x:c>
      <x:c r="G167" s="30" t="str">
        <x:f>IF(P167=0,"",IF(K167&lt;&gt;1,"b.d.",IF('Trades'!J167="NET",'Trades'!L167,ROUND(F167-'Trades'!M167-'Trades'!N167+'Trades'!O167,2))))</x:f>
      </x:c>
      <x:c r="H167" s="31" t="str">
        <x:f>IF(P167=0,"",IF(N167=1,G167/'Trades'!P167,"b.d."))</x:f>
      </x:c>
      <x:c r="I167" s="33" t="str">
        <x:f>IF(P167=0,"",IF(K167&lt;&gt;1,"Pozycja niezamknięta",IF(NOT(ISNUMBER('Trades'!P167)),"Brak lub błędne ryzyko: dodatnie, ≤ 1 000 000 000, do 2 miejsc po przecinku.",IF(OR('Trades'!P167&lt;=0,'Trades'!P167&gt;1000000000,ROUND('Trades'!P167,2)&lt;&gt;'Trades'!P167),"Brak lub błędne ryzyko: dodatnie, ≤ 1 000 000 000, do 2 miejsc po przecinku.",IF(AND('Trades'!Q167&lt;&gt;"PRICE",'Trades'!Q167&lt;&gt;"ALL_IN"),"Wybierz PRICE lub ALL_IN",IF('Trades'!Q167&lt;&gt;'Summary'!$K$4,"Wybrano inną podstawę","Zapisane"))))))</x:f>
      </x:c>
      <x:c r="J167" s="33" t="str">
        <x:f>IF(P167=0,"",IF('Summary'!$H$6="Sprawdź daty filtra","Sprawdź daty filtra",IF(L167=1,"Uwzględniona",IF(K167=1,"Poza okresem","Nieuwzględniona"))))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IF(OR(K167&lt;&gt;1,'Summary'!$H$6="Sprawdź daty filtra"),0,IF(AND(OR('Summary'!$B$6="",E167&gt;='Summary'!$B$6),OR('Summary'!$E$6="",E167&lt;'Summary'!$E$6+1)),1,0))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IF(K168=0,"",CHOOSE(K168,"Zamknięta","Otwarta","Niepełna / błędna","Nieobsługiwana"))</x:f>
      </x:c>
      <x:c r="C168" s="33" t="str">
        <x:f>IF(P168=0,"",IF('Trades'!I168="UNSUPPORTED","Dobieranie / odwrócenia nie są obsługiwane",IF('Trades'!A168="","Podaj ID transakcji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: tekst zaczynający się od A–Z, do 64 znaków; bez *, ?, ~, =, &lt; i &gt;. Przykład: T-001.",IF(COUNTIFS('Trades'!$A$9:$A$208,'Trades'!A168)&lt;&gt;1,"ID transakcji się powtarza",IF('Trades'!B168="","Podaj instrument",IF(AND('Trades'!C168&lt;&gt;"LONG",'Trades'!C168&lt;&gt;"SHORT"),"Wybierz LONG lub SHORT",IF(NOT(ISNUMBER('Trades'!D168)),"Podaj prawidłowy czas otwarcia",IF(OR('Trades'!D168&lt;1,'Trades'!D168&gt;2958465),"Podaj prawidłowy czas otwarcia",IF(NOT(ISNUMBER('Trades'!E168)),"Podaj dodatnią początkową ilość",IF(OR('Trades'!E168&lt;=0,'Trades'!E168&gt;1000000,ROUND('Trades'!E168,8)&lt;&gt;'Trades'!E168),"Podaj dodatnią początkową ilość",IF('Trades'!F168="","Podaj jednostkę ilości",IF(AND('Trades'!I168&lt;&gt;"OPEN",'Trades'!I168&lt;&gt;"CLOSED"),"Wybierz OPEN lub CLOSED",IF(AND('Trades'!J168&lt;&gt;"NET",'Trades'!J168&lt;&gt;"GROSS"),"Wybierz NET lub GROSS",IF(COUNTIFS('Exits'!$B$9:$B$608,'Trades'!A168,'Exits'!$G$9:$G$608,-1)&gt;0,"Sprawdź powiązane wyjścia",IF(D168&gt;'Trades'!E168,"Zamknięta ilość przekracza początkową",IF(AND('Trades'!I168="OPEN",D168='Trades'!E168),"OPEN jest sprzeczne z zerową pozostałą ilością",IF('Trades'!I168="OPEN","",IF(O168=0,"Dodaj wyjście w Exits",IF(D168&lt;&gt;'Trades'!E168,"CLOSED wymaga zamknięcia całej ilości",IF(AND('Trades'!J168="NET",NOT(ISNUMBER('Trades'!L168))),"Podaj uzgodnione netto całej pozycji",IF(AND('Trades'!J168="NET",'Trades'!K168&lt;&gt;"YES"),"Potwierdź netto całej pozycji",IF(IF('Trades'!J168="NET",IF('Trades'!M168="",FALSE,IF(NOT(ISNUMBER('Trades'!M168)),TRUE,OR('Trades'!M168&lt;0,'Trades'!M168&gt;1000000000,ROUND('Trades'!M168,2)&lt;&gt;'Trades'!M168))),FALSE),"Kwoty: do 2 miejsc po przecinku; wartość bezwzględna wpisu ≤ 1 000 000 000.",IF(IF('Trades'!J168="NET",IF('Trades'!N168="",FALSE,IF(NOT(ISNUMBER('Trades'!N168)),TRUE,OR('Trades'!N168&lt;0,'Trades'!N168&gt;1000000000,ROUND('Trades'!N168,2)&lt;&gt;'Trades'!N168))),FALSE),"Kwoty: do 2 miejsc po przecinku; wartość bezwzględna wpisu ≤ 1 000 000 000.",IF(IF('Trades'!J168="NET",IF('Trades'!O168="",FALSE,IF(NOT(ISNUMBER('Trades'!O168)),TRUE,OR(ABS('Trades'!O168)&gt;1000000000,ROUND('Trades'!O168,2)&lt;&gt;'Trades'!O168))),FALSE),"Kwoty: do 2 miejsc po przecinku; wartość bezwzględna wpisu ≤ 1 000 000 000.",IF(AND('Trades'!J168="GROSS",NOT(ISNUMBER('Trades'!M168))),"Podaj prowizję, także zero",IF(AND('Trades'!J168="GROSS",'Trades'!M168&lt;0),"Prowizja nie może być ujemna",IF(AND('Trades'!J168="GROSS",NOT(ISNUMBER('Trades'!N168))),"Podaj pozostałe opłaty, także zero",IF(AND('Trades'!J168="GROSS",'Trades'!N168&lt;0),"Opłaty nie mogą być ujemne",IF(AND('Trades'!J168="GROSS",NOT(ISNUMBER('Trades'!O168))),"Podaj finansowanie ze znakiem, także zero",IF(AND('Trades'!J168="GROSS",NOT(ISNUMBER(F168))),"Podaj P&amp;L brutto każdego wyjścia",IF(IF('Trades'!J168="NET",OR(ABS('Trades'!L168)&gt;1000000000,ROUND('Trades'!L168,2)&lt;&gt;'Trades'!L168),FALSE),"Kwoty: do 2 miejsc po przecinku; wartość bezwzględna wpisu ≤ 1 000 000 000.",IF(IF('Trades'!J168="GROSS",OR(ABS('Trades'!M168)&gt;1000000000,ABS('Trades'!N168)&gt;1000000000,ABS('Trades'!O168)&gt;1000000000,ROUND('Trades'!M168,2)&lt;&gt;'Trades'!M168,ROUND('Trades'!N168,2)&lt;&gt;'Trades'!N168,ROUND('Trades'!O168,2)&lt;&gt;'Trades'!O168),FALSE),"Kwoty: do 2 miejsc po przecinku; wartość bezwzględna wpisu ≤ 1 000 000 000.",IF(AND('Trades'!G168&lt;&gt;"",OR(NOT(ISNUMBER('Trades'!G168)),'Trades'!G168&lt;=0)),"Podaj dodatnią cenę lub pozostaw puste",IF(AND('Trades'!H168&lt;&gt;"",OR(NOT(ISNUMBER('Trades'!H168)),'Trades'!H168&lt;=0)),"Podaj dodatnią cenę lub pozostaw puste","")))))))))))))))))))))))))))))))))))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b.d.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b.d.",IF(OR(O168=0,COUNTIFS('Exits'!$B$9:$B$608,'Trades'!A168,'Exits'!$G$9:$G$608,-1)&gt;0),"b.d.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b.d.",IF(AND(O168&gt;0,SUMIFS('Exits'!$J$9:$J$608,'Exits'!$B$9:$B$608,'Trades'!A168)=O168),ROUND(SUMIFS('Exits'!$F$9:$F$608,'Exits'!$B$9:$B$608,'Trades'!A168),2),"b.d.")))</x:f>
      </x:c>
      <x:c r="G168" s="30" t="str">
        <x:f>IF(P168=0,"",IF(K168&lt;&gt;1,"b.d.",IF('Trades'!J168="NET",'Trades'!L168,ROUND(F168-'Trades'!M168-'Trades'!N168+'Trades'!O168,2))))</x:f>
      </x:c>
      <x:c r="H168" s="31" t="str">
        <x:f>IF(P168=0,"",IF(N168=1,G168/'Trades'!P168,"b.d."))</x:f>
      </x:c>
      <x:c r="I168" s="33" t="str">
        <x:f>IF(P168=0,"",IF(K168&lt;&gt;1,"Pozycja niezamknięta",IF(NOT(ISNUMBER('Trades'!P168)),"Brak lub błędne ryzyko: dodatnie, ≤ 1 000 000 000, do 2 miejsc po przecinku.",IF(OR('Trades'!P168&lt;=0,'Trades'!P168&gt;1000000000,ROUND('Trades'!P168,2)&lt;&gt;'Trades'!P168),"Brak lub błędne ryzyko: dodatnie, ≤ 1 000 000 000, do 2 miejsc po przecinku.",IF(AND('Trades'!Q168&lt;&gt;"PRICE",'Trades'!Q168&lt;&gt;"ALL_IN"),"Wybierz PRICE lub ALL_IN",IF('Trades'!Q168&lt;&gt;'Summary'!$K$4,"Wybrano inną podstawę","Zapisane"))))))</x:f>
      </x:c>
      <x:c r="J168" s="33" t="str">
        <x:f>IF(P168=0,"",IF('Summary'!$H$6="Sprawdź daty filtra","Sprawdź daty filtra",IF(L168=1,"Uwzględniona",IF(K168=1,"Poza okresem","Nieuwzględniona"))))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IF(OR(K168&lt;&gt;1,'Summary'!$H$6="Sprawdź daty filtra"),0,IF(AND(OR('Summary'!$B$6="",E168&gt;='Summary'!$B$6),OR('Summary'!$E$6="",E168&lt;'Summary'!$E$6+1)),1,0))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IF(K169=0,"",CHOOSE(K169,"Zamknięta","Otwarta","Niepełna / błędna","Nieobsługiwana"))</x:f>
      </x:c>
      <x:c r="C169" s="33" t="str">
        <x:f>IF(P169=0,"",IF('Trades'!I169="UNSUPPORTED","Dobieranie / odwrócenia nie są obsługiwane",IF('Trades'!A169="","Podaj ID transakcji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: tekst zaczynający się od A–Z, do 64 znaków; bez *, ?, ~, =, &lt; i &gt;. Przykład: T-001.",IF(COUNTIFS('Trades'!$A$9:$A$208,'Trades'!A169)&lt;&gt;1,"ID transakcji się powtarza",IF('Trades'!B169="","Podaj instrument",IF(AND('Trades'!C169&lt;&gt;"LONG",'Trades'!C169&lt;&gt;"SHORT"),"Wybierz LONG lub SHORT",IF(NOT(ISNUMBER('Trades'!D169)),"Podaj prawidłowy czas otwarcia",IF(OR('Trades'!D169&lt;1,'Trades'!D169&gt;2958465),"Podaj prawidłowy czas otwarcia",IF(NOT(ISNUMBER('Trades'!E169)),"Podaj dodatnią początkową ilość",IF(OR('Trades'!E169&lt;=0,'Trades'!E169&gt;1000000,ROUND('Trades'!E169,8)&lt;&gt;'Trades'!E169),"Podaj dodatnią początkową ilość",IF('Trades'!F169="","Podaj jednostkę ilości",IF(AND('Trades'!I169&lt;&gt;"OPEN",'Trades'!I169&lt;&gt;"CLOSED"),"Wybierz OPEN lub CLOSED",IF(AND('Trades'!J169&lt;&gt;"NET",'Trades'!J169&lt;&gt;"GROSS"),"Wybierz NET lub GROSS",IF(COUNTIFS('Exits'!$B$9:$B$608,'Trades'!A169,'Exits'!$G$9:$G$608,-1)&gt;0,"Sprawdź powiązane wyjścia",IF(D169&gt;'Trades'!E169,"Zamknięta ilość przekracza początkową",IF(AND('Trades'!I169="OPEN",D169='Trades'!E169),"OPEN jest sprzeczne z zerową pozostałą ilością",IF('Trades'!I169="OPEN","",IF(O169=0,"Dodaj wyjście w Exits",IF(D169&lt;&gt;'Trades'!E169,"CLOSED wymaga zamknięcia całej ilości",IF(AND('Trades'!J169="NET",NOT(ISNUMBER('Trades'!L169))),"Podaj uzgodnione netto całej pozycji",IF(AND('Trades'!J169="NET",'Trades'!K169&lt;&gt;"YES"),"Potwierdź netto całej pozycji",IF(IF('Trades'!J169="NET",IF('Trades'!M169="",FALSE,IF(NOT(ISNUMBER('Trades'!M169)),TRUE,OR('Trades'!M169&lt;0,'Trades'!M169&gt;1000000000,ROUND('Trades'!M169,2)&lt;&gt;'Trades'!M169))),FALSE),"Kwoty: do 2 miejsc po przecinku; wartość bezwzględna wpisu ≤ 1 000 000 000.",IF(IF('Trades'!J169="NET",IF('Trades'!N169="",FALSE,IF(NOT(ISNUMBER('Trades'!N169)),TRUE,OR('Trades'!N169&lt;0,'Trades'!N169&gt;1000000000,ROUND('Trades'!N169,2)&lt;&gt;'Trades'!N169))),FALSE),"Kwoty: do 2 miejsc po przecinku; wartość bezwzględna wpisu ≤ 1 000 000 000.",IF(IF('Trades'!J169="NET",IF('Trades'!O169="",FALSE,IF(NOT(ISNUMBER('Trades'!O169)),TRUE,OR(ABS('Trades'!O169)&gt;1000000000,ROUND('Trades'!O169,2)&lt;&gt;'Trades'!O169))),FALSE),"Kwoty: do 2 miejsc po przecinku; wartość bezwzględna wpisu ≤ 1 000 000 000.",IF(AND('Trades'!J169="GROSS",NOT(ISNUMBER('Trades'!M169))),"Podaj prowizję, także zero",IF(AND('Trades'!J169="GROSS",'Trades'!M169&lt;0),"Prowizja nie może być ujemna",IF(AND('Trades'!J169="GROSS",NOT(ISNUMBER('Trades'!N169))),"Podaj pozostałe opłaty, także zero",IF(AND('Trades'!J169="GROSS",'Trades'!N169&lt;0),"Opłaty nie mogą być ujemne",IF(AND('Trades'!J169="GROSS",NOT(ISNUMBER('Trades'!O169))),"Podaj finansowanie ze znakiem, także zero",IF(AND('Trades'!J169="GROSS",NOT(ISNUMBER(F169))),"Podaj P&amp;L brutto każdego wyjścia",IF(IF('Trades'!J169="NET",OR(ABS('Trades'!L169)&gt;1000000000,ROUND('Trades'!L169,2)&lt;&gt;'Trades'!L169),FALSE),"Kwoty: do 2 miejsc po przecinku; wartość bezwzględna wpisu ≤ 1 000 000 000.",IF(IF('Trades'!J169="GROSS",OR(ABS('Trades'!M169)&gt;1000000000,ABS('Trades'!N169)&gt;1000000000,ABS('Trades'!O169)&gt;1000000000,ROUND('Trades'!M169,2)&lt;&gt;'Trades'!M169,ROUND('Trades'!N169,2)&lt;&gt;'Trades'!N169,ROUND('Trades'!O169,2)&lt;&gt;'Trades'!O169),FALSE),"Kwoty: do 2 miejsc po przecinku; wartość bezwzględna wpisu ≤ 1 000 000 000.",IF(AND('Trades'!G169&lt;&gt;"",OR(NOT(ISNUMBER('Trades'!G169)),'Trades'!G169&lt;=0)),"Podaj dodatnią cenę lub pozostaw puste",IF(AND('Trades'!H169&lt;&gt;"",OR(NOT(ISNUMBER('Trades'!H169)),'Trades'!H169&lt;=0)),"Podaj dodatnią cenę lub pozostaw puste","")))))))))))))))))))))))))))))))))))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b.d.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b.d.",IF(OR(O169=0,COUNTIFS('Exits'!$B$9:$B$608,'Trades'!A169,'Exits'!$G$9:$G$608,-1)&gt;0),"b.d.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b.d.",IF(AND(O169&gt;0,SUMIFS('Exits'!$J$9:$J$608,'Exits'!$B$9:$B$608,'Trades'!A169)=O169),ROUND(SUMIFS('Exits'!$F$9:$F$608,'Exits'!$B$9:$B$608,'Trades'!A169),2),"b.d.")))</x:f>
      </x:c>
      <x:c r="G169" s="30" t="str">
        <x:f>IF(P169=0,"",IF(K169&lt;&gt;1,"b.d.",IF('Trades'!J169="NET",'Trades'!L169,ROUND(F169-'Trades'!M169-'Trades'!N169+'Trades'!O169,2))))</x:f>
      </x:c>
      <x:c r="H169" s="31" t="str">
        <x:f>IF(P169=0,"",IF(N169=1,G169/'Trades'!P169,"b.d."))</x:f>
      </x:c>
      <x:c r="I169" s="33" t="str">
        <x:f>IF(P169=0,"",IF(K169&lt;&gt;1,"Pozycja niezamknięta",IF(NOT(ISNUMBER('Trades'!P169)),"Brak lub błędne ryzyko: dodatnie, ≤ 1 000 000 000, do 2 miejsc po przecinku.",IF(OR('Trades'!P169&lt;=0,'Trades'!P169&gt;1000000000,ROUND('Trades'!P169,2)&lt;&gt;'Trades'!P169),"Brak lub błędne ryzyko: dodatnie, ≤ 1 000 000 000, do 2 miejsc po przecinku.",IF(AND('Trades'!Q169&lt;&gt;"PRICE",'Trades'!Q169&lt;&gt;"ALL_IN"),"Wybierz PRICE lub ALL_IN",IF('Trades'!Q169&lt;&gt;'Summary'!$K$4,"Wybrano inną podstawę","Zapisane"))))))</x:f>
      </x:c>
      <x:c r="J169" s="33" t="str">
        <x:f>IF(P169=0,"",IF('Summary'!$H$6="Sprawdź daty filtra","Sprawdź daty filtra",IF(L169=1,"Uwzględniona",IF(K169=1,"Poza okresem","Nieuwzględniona"))))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IF(OR(K169&lt;&gt;1,'Summary'!$H$6="Sprawdź daty filtra"),0,IF(AND(OR('Summary'!$B$6="",E169&gt;='Summary'!$B$6),OR('Summary'!$E$6="",E169&lt;'Summary'!$E$6+1)),1,0))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IF(K170=0,"",CHOOSE(K170,"Zamknięta","Otwarta","Niepełna / błędna","Nieobsługiwana"))</x:f>
      </x:c>
      <x:c r="C170" s="33" t="str">
        <x:f>IF(P170=0,"",IF('Trades'!I170="UNSUPPORTED","Dobieranie / odwrócenia nie są obsługiwane",IF('Trades'!A170="","Podaj ID transakcji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: tekst zaczynający się od A–Z, do 64 znaków; bez *, ?, ~, =, &lt; i &gt;. Przykład: T-001.",IF(COUNTIFS('Trades'!$A$9:$A$208,'Trades'!A170)&lt;&gt;1,"ID transakcji się powtarza",IF('Trades'!B170="","Podaj instrument",IF(AND('Trades'!C170&lt;&gt;"LONG",'Trades'!C170&lt;&gt;"SHORT"),"Wybierz LONG lub SHORT",IF(NOT(ISNUMBER('Trades'!D170)),"Podaj prawidłowy czas otwarcia",IF(OR('Trades'!D170&lt;1,'Trades'!D170&gt;2958465),"Podaj prawidłowy czas otwarcia",IF(NOT(ISNUMBER('Trades'!E170)),"Podaj dodatnią początkową ilość",IF(OR('Trades'!E170&lt;=0,'Trades'!E170&gt;1000000,ROUND('Trades'!E170,8)&lt;&gt;'Trades'!E170),"Podaj dodatnią początkową ilość",IF('Trades'!F170="","Podaj jednostkę ilości",IF(AND('Trades'!I170&lt;&gt;"OPEN",'Trades'!I170&lt;&gt;"CLOSED"),"Wybierz OPEN lub CLOSED",IF(AND('Trades'!J170&lt;&gt;"NET",'Trades'!J170&lt;&gt;"GROSS"),"Wybierz NET lub GROSS",IF(COUNTIFS('Exits'!$B$9:$B$608,'Trades'!A170,'Exits'!$G$9:$G$608,-1)&gt;0,"Sprawdź powiązane wyjścia",IF(D170&gt;'Trades'!E170,"Zamknięta ilość przekracza początkową",IF(AND('Trades'!I170="OPEN",D170='Trades'!E170),"OPEN jest sprzeczne z zerową pozostałą ilością",IF('Trades'!I170="OPEN","",IF(O170=0,"Dodaj wyjście w Exits",IF(D170&lt;&gt;'Trades'!E170,"CLOSED wymaga zamknięcia całej ilości",IF(AND('Trades'!J170="NET",NOT(ISNUMBER('Trades'!L170))),"Podaj uzgodnione netto całej pozycji",IF(AND('Trades'!J170="NET",'Trades'!K170&lt;&gt;"YES"),"Potwierdź netto całej pozycji",IF(IF('Trades'!J170="NET",IF('Trades'!M170="",FALSE,IF(NOT(ISNUMBER('Trades'!M170)),TRUE,OR('Trades'!M170&lt;0,'Trades'!M170&gt;1000000000,ROUND('Trades'!M170,2)&lt;&gt;'Trades'!M170))),FALSE),"Kwoty: do 2 miejsc po przecinku; wartość bezwzględna wpisu ≤ 1 000 000 000.",IF(IF('Trades'!J170="NET",IF('Trades'!N170="",FALSE,IF(NOT(ISNUMBER('Trades'!N170)),TRUE,OR('Trades'!N170&lt;0,'Trades'!N170&gt;1000000000,ROUND('Trades'!N170,2)&lt;&gt;'Trades'!N170))),FALSE),"Kwoty: do 2 miejsc po przecinku; wartość bezwzględna wpisu ≤ 1 000 000 000.",IF(IF('Trades'!J170="NET",IF('Trades'!O170="",FALSE,IF(NOT(ISNUMBER('Trades'!O170)),TRUE,OR(ABS('Trades'!O170)&gt;1000000000,ROUND('Trades'!O170,2)&lt;&gt;'Trades'!O170))),FALSE),"Kwoty: do 2 miejsc po przecinku; wartość bezwzględna wpisu ≤ 1 000 000 000.",IF(AND('Trades'!J170="GROSS",NOT(ISNUMBER('Trades'!M170))),"Podaj prowizję, także zero",IF(AND('Trades'!J170="GROSS",'Trades'!M170&lt;0),"Prowizja nie może być ujemna",IF(AND('Trades'!J170="GROSS",NOT(ISNUMBER('Trades'!N170))),"Podaj pozostałe opłaty, także zero",IF(AND('Trades'!J170="GROSS",'Trades'!N170&lt;0),"Opłaty nie mogą być ujemne",IF(AND('Trades'!J170="GROSS",NOT(ISNUMBER('Trades'!O170))),"Podaj finansowanie ze znakiem, także zero",IF(AND('Trades'!J170="GROSS",NOT(ISNUMBER(F170))),"Podaj P&amp;L brutto każdego wyjścia",IF(IF('Trades'!J170="NET",OR(ABS('Trades'!L170)&gt;1000000000,ROUND('Trades'!L170,2)&lt;&gt;'Trades'!L170),FALSE),"Kwoty: do 2 miejsc po przecinku; wartość bezwzględna wpisu ≤ 1 000 000 000.",IF(IF('Trades'!J170="GROSS",OR(ABS('Trades'!M170)&gt;1000000000,ABS('Trades'!N170)&gt;1000000000,ABS('Trades'!O170)&gt;1000000000,ROUND('Trades'!M170,2)&lt;&gt;'Trades'!M170,ROUND('Trades'!N170,2)&lt;&gt;'Trades'!N170,ROUND('Trades'!O170,2)&lt;&gt;'Trades'!O170),FALSE),"Kwoty: do 2 miejsc po przecinku; wartość bezwzględna wpisu ≤ 1 000 000 000.",IF(AND('Trades'!G170&lt;&gt;"",OR(NOT(ISNUMBER('Trades'!G170)),'Trades'!G170&lt;=0)),"Podaj dodatnią cenę lub pozostaw puste",IF(AND('Trades'!H170&lt;&gt;"",OR(NOT(ISNUMBER('Trades'!H170)),'Trades'!H170&lt;=0)),"Podaj dodatnią cenę lub pozostaw puste","")))))))))))))))))))))))))))))))))))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b.d.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b.d.",IF(OR(O170=0,COUNTIFS('Exits'!$B$9:$B$608,'Trades'!A170,'Exits'!$G$9:$G$608,-1)&gt;0),"b.d.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b.d.",IF(AND(O170&gt;0,SUMIFS('Exits'!$J$9:$J$608,'Exits'!$B$9:$B$608,'Trades'!A170)=O170),ROUND(SUMIFS('Exits'!$F$9:$F$608,'Exits'!$B$9:$B$608,'Trades'!A170),2),"b.d.")))</x:f>
      </x:c>
      <x:c r="G170" s="30" t="str">
        <x:f>IF(P170=0,"",IF(K170&lt;&gt;1,"b.d.",IF('Trades'!J170="NET",'Trades'!L170,ROUND(F170-'Trades'!M170-'Trades'!N170+'Trades'!O170,2))))</x:f>
      </x:c>
      <x:c r="H170" s="31" t="str">
        <x:f>IF(P170=0,"",IF(N170=1,G170/'Trades'!P170,"b.d."))</x:f>
      </x:c>
      <x:c r="I170" s="33" t="str">
        <x:f>IF(P170=0,"",IF(K170&lt;&gt;1,"Pozycja niezamknięta",IF(NOT(ISNUMBER('Trades'!P170)),"Brak lub błędne ryzyko: dodatnie, ≤ 1 000 000 000, do 2 miejsc po przecinku.",IF(OR('Trades'!P170&lt;=0,'Trades'!P170&gt;1000000000,ROUND('Trades'!P170,2)&lt;&gt;'Trades'!P170),"Brak lub błędne ryzyko: dodatnie, ≤ 1 000 000 000, do 2 miejsc po przecinku.",IF(AND('Trades'!Q170&lt;&gt;"PRICE",'Trades'!Q170&lt;&gt;"ALL_IN"),"Wybierz PRICE lub ALL_IN",IF('Trades'!Q170&lt;&gt;'Summary'!$K$4,"Wybrano inną podstawę","Zapisane"))))))</x:f>
      </x:c>
      <x:c r="J170" s="33" t="str">
        <x:f>IF(P170=0,"",IF('Summary'!$H$6="Sprawdź daty filtra","Sprawdź daty filtra",IF(L170=1,"Uwzględniona",IF(K170=1,"Poza okresem","Nieuwzględniona"))))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IF(OR(K170&lt;&gt;1,'Summary'!$H$6="Sprawdź daty filtra"),0,IF(AND(OR('Summary'!$B$6="",E170&gt;='Summary'!$B$6),OR('Summary'!$E$6="",E170&lt;'Summary'!$E$6+1)),1,0))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IF(K171=0,"",CHOOSE(K171,"Zamknięta","Otwarta","Niepełna / błędna","Nieobsługiwana"))</x:f>
      </x:c>
      <x:c r="C171" s="33" t="str">
        <x:f>IF(P171=0,"",IF('Trades'!I171="UNSUPPORTED","Dobieranie / odwrócenia nie są obsługiwane",IF('Trades'!A171="","Podaj ID transakcji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: tekst zaczynający się od A–Z, do 64 znaków; bez *, ?, ~, =, &lt; i &gt;. Przykład: T-001.",IF(COUNTIFS('Trades'!$A$9:$A$208,'Trades'!A171)&lt;&gt;1,"ID transakcji się powtarza",IF('Trades'!B171="","Podaj instrument",IF(AND('Trades'!C171&lt;&gt;"LONG",'Trades'!C171&lt;&gt;"SHORT"),"Wybierz LONG lub SHORT",IF(NOT(ISNUMBER('Trades'!D171)),"Podaj prawidłowy czas otwarcia",IF(OR('Trades'!D171&lt;1,'Trades'!D171&gt;2958465),"Podaj prawidłowy czas otwarcia",IF(NOT(ISNUMBER('Trades'!E171)),"Podaj dodatnią początkową ilość",IF(OR('Trades'!E171&lt;=0,'Trades'!E171&gt;1000000,ROUND('Trades'!E171,8)&lt;&gt;'Trades'!E171),"Podaj dodatnią początkową ilość",IF('Trades'!F171="","Podaj jednostkę ilości",IF(AND('Trades'!I171&lt;&gt;"OPEN",'Trades'!I171&lt;&gt;"CLOSED"),"Wybierz OPEN lub CLOSED",IF(AND('Trades'!J171&lt;&gt;"NET",'Trades'!J171&lt;&gt;"GROSS"),"Wybierz NET lub GROSS",IF(COUNTIFS('Exits'!$B$9:$B$608,'Trades'!A171,'Exits'!$G$9:$G$608,-1)&gt;0,"Sprawdź powiązane wyjścia",IF(D171&gt;'Trades'!E171,"Zamknięta ilość przekracza początkową",IF(AND('Trades'!I171="OPEN",D171='Trades'!E171),"OPEN jest sprzeczne z zerową pozostałą ilością",IF('Trades'!I171="OPEN","",IF(O171=0,"Dodaj wyjście w Exits",IF(D171&lt;&gt;'Trades'!E171,"CLOSED wymaga zamknięcia całej ilości",IF(AND('Trades'!J171="NET",NOT(ISNUMBER('Trades'!L171))),"Podaj uzgodnione netto całej pozycji",IF(AND('Trades'!J171="NET",'Trades'!K171&lt;&gt;"YES"),"Potwierdź netto całej pozycji",IF(IF('Trades'!J171="NET",IF('Trades'!M171="",FALSE,IF(NOT(ISNUMBER('Trades'!M171)),TRUE,OR('Trades'!M171&lt;0,'Trades'!M171&gt;1000000000,ROUND('Trades'!M171,2)&lt;&gt;'Trades'!M171))),FALSE),"Kwoty: do 2 miejsc po przecinku; wartość bezwzględna wpisu ≤ 1 000 000 000.",IF(IF('Trades'!J171="NET",IF('Trades'!N171="",FALSE,IF(NOT(ISNUMBER('Trades'!N171)),TRUE,OR('Trades'!N171&lt;0,'Trades'!N171&gt;1000000000,ROUND('Trades'!N171,2)&lt;&gt;'Trades'!N171))),FALSE),"Kwoty: do 2 miejsc po przecinku; wartość bezwzględna wpisu ≤ 1 000 000 000.",IF(IF('Trades'!J171="NET",IF('Trades'!O171="",FALSE,IF(NOT(ISNUMBER('Trades'!O171)),TRUE,OR(ABS('Trades'!O171)&gt;1000000000,ROUND('Trades'!O171,2)&lt;&gt;'Trades'!O171))),FALSE),"Kwoty: do 2 miejsc po przecinku; wartość bezwzględna wpisu ≤ 1 000 000 000.",IF(AND('Trades'!J171="GROSS",NOT(ISNUMBER('Trades'!M171))),"Podaj prowizję, także zero",IF(AND('Trades'!J171="GROSS",'Trades'!M171&lt;0),"Prowizja nie może być ujemna",IF(AND('Trades'!J171="GROSS",NOT(ISNUMBER('Trades'!N171))),"Podaj pozostałe opłaty, także zero",IF(AND('Trades'!J171="GROSS",'Trades'!N171&lt;0),"Opłaty nie mogą być ujemne",IF(AND('Trades'!J171="GROSS",NOT(ISNUMBER('Trades'!O171))),"Podaj finansowanie ze znakiem, także zero",IF(AND('Trades'!J171="GROSS",NOT(ISNUMBER(F171))),"Podaj P&amp;L brutto każdego wyjścia",IF(IF('Trades'!J171="NET",OR(ABS('Trades'!L171)&gt;1000000000,ROUND('Trades'!L171,2)&lt;&gt;'Trades'!L171),FALSE),"Kwoty: do 2 miejsc po przecinku; wartość bezwzględna wpisu ≤ 1 000 000 000.",IF(IF('Trades'!J171="GROSS",OR(ABS('Trades'!M171)&gt;1000000000,ABS('Trades'!N171)&gt;1000000000,ABS('Trades'!O171)&gt;1000000000,ROUND('Trades'!M171,2)&lt;&gt;'Trades'!M171,ROUND('Trades'!N171,2)&lt;&gt;'Trades'!N171,ROUND('Trades'!O171,2)&lt;&gt;'Trades'!O171),FALSE),"Kwoty: do 2 miejsc po przecinku; wartość bezwzględna wpisu ≤ 1 000 000 000.",IF(AND('Trades'!G171&lt;&gt;"",OR(NOT(ISNUMBER('Trades'!G171)),'Trades'!G171&lt;=0)),"Podaj dodatnią cenę lub pozostaw puste",IF(AND('Trades'!H171&lt;&gt;"",OR(NOT(ISNUMBER('Trades'!H171)),'Trades'!H171&lt;=0)),"Podaj dodatnią cenę lub pozostaw puste","")))))))))))))))))))))))))))))))))))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b.d.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b.d.",IF(OR(O171=0,COUNTIFS('Exits'!$B$9:$B$608,'Trades'!A171,'Exits'!$G$9:$G$608,-1)&gt;0),"b.d.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b.d.",IF(AND(O171&gt;0,SUMIFS('Exits'!$J$9:$J$608,'Exits'!$B$9:$B$608,'Trades'!A171)=O171),ROUND(SUMIFS('Exits'!$F$9:$F$608,'Exits'!$B$9:$B$608,'Trades'!A171),2),"b.d.")))</x:f>
      </x:c>
      <x:c r="G171" s="30" t="str">
        <x:f>IF(P171=0,"",IF(K171&lt;&gt;1,"b.d.",IF('Trades'!J171="NET",'Trades'!L171,ROUND(F171-'Trades'!M171-'Trades'!N171+'Trades'!O171,2))))</x:f>
      </x:c>
      <x:c r="H171" s="31" t="str">
        <x:f>IF(P171=0,"",IF(N171=1,G171/'Trades'!P171,"b.d."))</x:f>
      </x:c>
      <x:c r="I171" s="33" t="str">
        <x:f>IF(P171=0,"",IF(K171&lt;&gt;1,"Pozycja niezamknięta",IF(NOT(ISNUMBER('Trades'!P171)),"Brak lub błędne ryzyko: dodatnie, ≤ 1 000 000 000, do 2 miejsc po przecinku.",IF(OR('Trades'!P171&lt;=0,'Trades'!P171&gt;1000000000,ROUND('Trades'!P171,2)&lt;&gt;'Trades'!P171),"Brak lub błędne ryzyko: dodatnie, ≤ 1 000 000 000, do 2 miejsc po przecinku.",IF(AND('Trades'!Q171&lt;&gt;"PRICE",'Trades'!Q171&lt;&gt;"ALL_IN"),"Wybierz PRICE lub ALL_IN",IF('Trades'!Q171&lt;&gt;'Summary'!$K$4,"Wybrano inną podstawę","Zapisane"))))))</x:f>
      </x:c>
      <x:c r="J171" s="33" t="str">
        <x:f>IF(P171=0,"",IF('Summary'!$H$6="Sprawdź daty filtra","Sprawdź daty filtra",IF(L171=1,"Uwzględniona",IF(K171=1,"Poza okresem","Nieuwzględniona"))))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IF(OR(K171&lt;&gt;1,'Summary'!$H$6="Sprawdź daty filtra"),0,IF(AND(OR('Summary'!$B$6="",E171&gt;='Summary'!$B$6),OR('Summary'!$E$6="",E171&lt;'Summary'!$E$6+1)),1,0))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IF(K172=0,"",CHOOSE(K172,"Zamknięta","Otwarta","Niepełna / błędna","Nieobsługiwana"))</x:f>
      </x:c>
      <x:c r="C172" s="33" t="str">
        <x:f>IF(P172=0,"",IF('Trades'!I172="UNSUPPORTED","Dobieranie / odwrócenia nie są obsługiwane",IF('Trades'!A172="","Podaj ID transakcji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: tekst zaczynający się od A–Z, do 64 znaków; bez *, ?, ~, =, &lt; i &gt;. Przykład: T-001.",IF(COUNTIFS('Trades'!$A$9:$A$208,'Trades'!A172)&lt;&gt;1,"ID transakcji się powtarza",IF('Trades'!B172="","Podaj instrument",IF(AND('Trades'!C172&lt;&gt;"LONG",'Trades'!C172&lt;&gt;"SHORT"),"Wybierz LONG lub SHORT",IF(NOT(ISNUMBER('Trades'!D172)),"Podaj prawidłowy czas otwarcia",IF(OR('Trades'!D172&lt;1,'Trades'!D172&gt;2958465),"Podaj prawidłowy czas otwarcia",IF(NOT(ISNUMBER('Trades'!E172)),"Podaj dodatnią początkową ilość",IF(OR('Trades'!E172&lt;=0,'Trades'!E172&gt;1000000,ROUND('Trades'!E172,8)&lt;&gt;'Trades'!E172),"Podaj dodatnią początkową ilość",IF('Trades'!F172="","Podaj jednostkę ilości",IF(AND('Trades'!I172&lt;&gt;"OPEN",'Trades'!I172&lt;&gt;"CLOSED"),"Wybierz OPEN lub CLOSED",IF(AND('Trades'!J172&lt;&gt;"NET",'Trades'!J172&lt;&gt;"GROSS"),"Wybierz NET lub GROSS",IF(COUNTIFS('Exits'!$B$9:$B$608,'Trades'!A172,'Exits'!$G$9:$G$608,-1)&gt;0,"Sprawdź powiązane wyjścia",IF(D172&gt;'Trades'!E172,"Zamknięta ilość przekracza początkową",IF(AND('Trades'!I172="OPEN",D172='Trades'!E172),"OPEN jest sprzeczne z zerową pozostałą ilością",IF('Trades'!I172="OPEN","",IF(O172=0,"Dodaj wyjście w Exits",IF(D172&lt;&gt;'Trades'!E172,"CLOSED wymaga zamknięcia całej ilości",IF(AND('Trades'!J172="NET",NOT(ISNUMBER('Trades'!L172))),"Podaj uzgodnione netto całej pozycji",IF(AND('Trades'!J172="NET",'Trades'!K172&lt;&gt;"YES"),"Potwierdź netto całej pozycji",IF(IF('Trades'!J172="NET",IF('Trades'!M172="",FALSE,IF(NOT(ISNUMBER('Trades'!M172)),TRUE,OR('Trades'!M172&lt;0,'Trades'!M172&gt;1000000000,ROUND('Trades'!M172,2)&lt;&gt;'Trades'!M172))),FALSE),"Kwoty: do 2 miejsc po przecinku; wartość bezwzględna wpisu ≤ 1 000 000 000.",IF(IF('Trades'!J172="NET",IF('Trades'!N172="",FALSE,IF(NOT(ISNUMBER('Trades'!N172)),TRUE,OR('Trades'!N172&lt;0,'Trades'!N172&gt;1000000000,ROUND('Trades'!N172,2)&lt;&gt;'Trades'!N172))),FALSE),"Kwoty: do 2 miejsc po przecinku; wartość bezwzględna wpisu ≤ 1 000 000 000.",IF(IF('Trades'!J172="NET",IF('Trades'!O172="",FALSE,IF(NOT(ISNUMBER('Trades'!O172)),TRUE,OR(ABS('Trades'!O172)&gt;1000000000,ROUND('Trades'!O172,2)&lt;&gt;'Trades'!O172))),FALSE),"Kwoty: do 2 miejsc po przecinku; wartość bezwzględna wpisu ≤ 1 000 000 000.",IF(AND('Trades'!J172="GROSS",NOT(ISNUMBER('Trades'!M172))),"Podaj prowizję, także zero",IF(AND('Trades'!J172="GROSS",'Trades'!M172&lt;0),"Prowizja nie może być ujemna",IF(AND('Trades'!J172="GROSS",NOT(ISNUMBER('Trades'!N172))),"Podaj pozostałe opłaty, także zero",IF(AND('Trades'!J172="GROSS",'Trades'!N172&lt;0),"Opłaty nie mogą być ujemne",IF(AND('Trades'!J172="GROSS",NOT(ISNUMBER('Trades'!O172))),"Podaj finansowanie ze znakiem, także zero",IF(AND('Trades'!J172="GROSS",NOT(ISNUMBER(F172))),"Podaj P&amp;L brutto każdego wyjścia",IF(IF('Trades'!J172="NET",OR(ABS('Trades'!L172)&gt;1000000000,ROUND('Trades'!L172,2)&lt;&gt;'Trades'!L172),FALSE),"Kwoty: do 2 miejsc po przecinku; wartość bezwzględna wpisu ≤ 1 000 000 000.",IF(IF('Trades'!J172="GROSS",OR(ABS('Trades'!M172)&gt;1000000000,ABS('Trades'!N172)&gt;1000000000,ABS('Trades'!O172)&gt;1000000000,ROUND('Trades'!M172,2)&lt;&gt;'Trades'!M172,ROUND('Trades'!N172,2)&lt;&gt;'Trades'!N172,ROUND('Trades'!O172,2)&lt;&gt;'Trades'!O172),FALSE),"Kwoty: do 2 miejsc po przecinku; wartość bezwzględna wpisu ≤ 1 000 000 000.",IF(AND('Trades'!G172&lt;&gt;"",OR(NOT(ISNUMBER('Trades'!G172)),'Trades'!G172&lt;=0)),"Podaj dodatnią cenę lub pozostaw puste",IF(AND('Trades'!H172&lt;&gt;"",OR(NOT(ISNUMBER('Trades'!H172)),'Trades'!H172&lt;=0)),"Podaj dodatnią cenę lub pozostaw puste","")))))))))))))))))))))))))))))))))))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b.d.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b.d.",IF(OR(O172=0,COUNTIFS('Exits'!$B$9:$B$608,'Trades'!A172,'Exits'!$G$9:$G$608,-1)&gt;0),"b.d.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b.d.",IF(AND(O172&gt;0,SUMIFS('Exits'!$J$9:$J$608,'Exits'!$B$9:$B$608,'Trades'!A172)=O172),ROUND(SUMIFS('Exits'!$F$9:$F$608,'Exits'!$B$9:$B$608,'Trades'!A172),2),"b.d.")))</x:f>
      </x:c>
      <x:c r="G172" s="30" t="str">
        <x:f>IF(P172=0,"",IF(K172&lt;&gt;1,"b.d.",IF('Trades'!J172="NET",'Trades'!L172,ROUND(F172-'Trades'!M172-'Trades'!N172+'Trades'!O172,2))))</x:f>
      </x:c>
      <x:c r="H172" s="31" t="str">
        <x:f>IF(P172=0,"",IF(N172=1,G172/'Trades'!P172,"b.d."))</x:f>
      </x:c>
      <x:c r="I172" s="33" t="str">
        <x:f>IF(P172=0,"",IF(K172&lt;&gt;1,"Pozycja niezamknięta",IF(NOT(ISNUMBER('Trades'!P172)),"Brak lub błędne ryzyko: dodatnie, ≤ 1 000 000 000, do 2 miejsc po przecinku.",IF(OR('Trades'!P172&lt;=0,'Trades'!P172&gt;1000000000,ROUND('Trades'!P172,2)&lt;&gt;'Trades'!P172),"Brak lub błędne ryzyko: dodatnie, ≤ 1 000 000 000, do 2 miejsc po przecinku.",IF(AND('Trades'!Q172&lt;&gt;"PRICE",'Trades'!Q172&lt;&gt;"ALL_IN"),"Wybierz PRICE lub ALL_IN",IF('Trades'!Q172&lt;&gt;'Summary'!$K$4,"Wybrano inną podstawę","Zapisane"))))))</x:f>
      </x:c>
      <x:c r="J172" s="33" t="str">
        <x:f>IF(P172=0,"",IF('Summary'!$H$6="Sprawdź daty filtra","Sprawdź daty filtra",IF(L172=1,"Uwzględniona",IF(K172=1,"Poza okresem","Nieuwzględniona"))))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IF(OR(K172&lt;&gt;1,'Summary'!$H$6="Sprawdź daty filtra"),0,IF(AND(OR('Summary'!$B$6="",E172&gt;='Summary'!$B$6),OR('Summary'!$E$6="",E172&lt;'Summary'!$E$6+1)),1,0))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IF(K173=0,"",CHOOSE(K173,"Zamknięta","Otwarta","Niepełna / błędna","Nieobsługiwana"))</x:f>
      </x:c>
      <x:c r="C173" s="33" t="str">
        <x:f>IF(P173=0,"",IF('Trades'!I173="UNSUPPORTED","Dobieranie / odwrócenia nie są obsługiwane",IF('Trades'!A173="","Podaj ID transakcji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: tekst zaczynający się od A–Z, do 64 znaków; bez *, ?, ~, =, &lt; i &gt;. Przykład: T-001.",IF(COUNTIFS('Trades'!$A$9:$A$208,'Trades'!A173)&lt;&gt;1,"ID transakcji się powtarza",IF('Trades'!B173="","Podaj instrument",IF(AND('Trades'!C173&lt;&gt;"LONG",'Trades'!C173&lt;&gt;"SHORT"),"Wybierz LONG lub SHORT",IF(NOT(ISNUMBER('Trades'!D173)),"Podaj prawidłowy czas otwarcia",IF(OR('Trades'!D173&lt;1,'Trades'!D173&gt;2958465),"Podaj prawidłowy czas otwarcia",IF(NOT(ISNUMBER('Trades'!E173)),"Podaj dodatnią początkową ilość",IF(OR('Trades'!E173&lt;=0,'Trades'!E173&gt;1000000,ROUND('Trades'!E173,8)&lt;&gt;'Trades'!E173),"Podaj dodatnią początkową ilość",IF('Trades'!F173="","Podaj jednostkę ilości",IF(AND('Trades'!I173&lt;&gt;"OPEN",'Trades'!I173&lt;&gt;"CLOSED"),"Wybierz OPEN lub CLOSED",IF(AND('Trades'!J173&lt;&gt;"NET",'Trades'!J173&lt;&gt;"GROSS"),"Wybierz NET lub GROSS",IF(COUNTIFS('Exits'!$B$9:$B$608,'Trades'!A173,'Exits'!$G$9:$G$608,-1)&gt;0,"Sprawdź powiązane wyjścia",IF(D173&gt;'Trades'!E173,"Zamknięta ilość przekracza początkową",IF(AND('Trades'!I173="OPEN",D173='Trades'!E173),"OPEN jest sprzeczne z zerową pozostałą ilością",IF('Trades'!I173="OPEN","",IF(O173=0,"Dodaj wyjście w Exits",IF(D173&lt;&gt;'Trades'!E173,"CLOSED wymaga zamknięcia całej ilości",IF(AND('Trades'!J173="NET",NOT(ISNUMBER('Trades'!L173))),"Podaj uzgodnione netto całej pozycji",IF(AND('Trades'!J173="NET",'Trades'!K173&lt;&gt;"YES"),"Potwierdź netto całej pozycji",IF(IF('Trades'!J173="NET",IF('Trades'!M173="",FALSE,IF(NOT(ISNUMBER('Trades'!M173)),TRUE,OR('Trades'!M173&lt;0,'Trades'!M173&gt;1000000000,ROUND('Trades'!M173,2)&lt;&gt;'Trades'!M173))),FALSE),"Kwoty: do 2 miejsc po przecinku; wartość bezwzględna wpisu ≤ 1 000 000 000.",IF(IF('Trades'!J173="NET",IF('Trades'!N173="",FALSE,IF(NOT(ISNUMBER('Trades'!N173)),TRUE,OR('Trades'!N173&lt;0,'Trades'!N173&gt;1000000000,ROUND('Trades'!N173,2)&lt;&gt;'Trades'!N173))),FALSE),"Kwoty: do 2 miejsc po przecinku; wartość bezwzględna wpisu ≤ 1 000 000 000.",IF(IF('Trades'!J173="NET",IF('Trades'!O173="",FALSE,IF(NOT(ISNUMBER('Trades'!O173)),TRUE,OR(ABS('Trades'!O173)&gt;1000000000,ROUND('Trades'!O173,2)&lt;&gt;'Trades'!O173))),FALSE),"Kwoty: do 2 miejsc po przecinku; wartość bezwzględna wpisu ≤ 1 000 000 000.",IF(AND('Trades'!J173="GROSS",NOT(ISNUMBER('Trades'!M173))),"Podaj prowizję, także zero",IF(AND('Trades'!J173="GROSS",'Trades'!M173&lt;0),"Prowizja nie może być ujemna",IF(AND('Trades'!J173="GROSS",NOT(ISNUMBER('Trades'!N173))),"Podaj pozostałe opłaty, także zero",IF(AND('Trades'!J173="GROSS",'Trades'!N173&lt;0),"Opłaty nie mogą być ujemne",IF(AND('Trades'!J173="GROSS",NOT(ISNUMBER('Trades'!O173))),"Podaj finansowanie ze znakiem, także zero",IF(AND('Trades'!J173="GROSS",NOT(ISNUMBER(F173))),"Podaj P&amp;L brutto każdego wyjścia",IF(IF('Trades'!J173="NET",OR(ABS('Trades'!L173)&gt;1000000000,ROUND('Trades'!L173,2)&lt;&gt;'Trades'!L173),FALSE),"Kwoty: do 2 miejsc po przecinku; wartość bezwzględna wpisu ≤ 1 000 000 000.",IF(IF('Trades'!J173="GROSS",OR(ABS('Trades'!M173)&gt;1000000000,ABS('Trades'!N173)&gt;1000000000,ABS('Trades'!O173)&gt;1000000000,ROUND('Trades'!M173,2)&lt;&gt;'Trades'!M173,ROUND('Trades'!N173,2)&lt;&gt;'Trades'!N173,ROUND('Trades'!O173,2)&lt;&gt;'Trades'!O173),FALSE),"Kwoty: do 2 miejsc po przecinku; wartość bezwzględna wpisu ≤ 1 000 000 000.",IF(AND('Trades'!G173&lt;&gt;"",OR(NOT(ISNUMBER('Trades'!G173)),'Trades'!G173&lt;=0)),"Podaj dodatnią cenę lub pozostaw puste",IF(AND('Trades'!H173&lt;&gt;"",OR(NOT(ISNUMBER('Trades'!H173)),'Trades'!H173&lt;=0)),"Podaj dodatnią cenę lub pozostaw puste","")))))))))))))))))))))))))))))))))))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b.d.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b.d.",IF(OR(O173=0,COUNTIFS('Exits'!$B$9:$B$608,'Trades'!A173,'Exits'!$G$9:$G$608,-1)&gt;0),"b.d.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b.d.",IF(AND(O173&gt;0,SUMIFS('Exits'!$J$9:$J$608,'Exits'!$B$9:$B$608,'Trades'!A173)=O173),ROUND(SUMIFS('Exits'!$F$9:$F$608,'Exits'!$B$9:$B$608,'Trades'!A173),2),"b.d.")))</x:f>
      </x:c>
      <x:c r="G173" s="30" t="str">
        <x:f>IF(P173=0,"",IF(K173&lt;&gt;1,"b.d.",IF('Trades'!J173="NET",'Trades'!L173,ROUND(F173-'Trades'!M173-'Trades'!N173+'Trades'!O173,2))))</x:f>
      </x:c>
      <x:c r="H173" s="31" t="str">
        <x:f>IF(P173=0,"",IF(N173=1,G173/'Trades'!P173,"b.d."))</x:f>
      </x:c>
      <x:c r="I173" s="33" t="str">
        <x:f>IF(P173=0,"",IF(K173&lt;&gt;1,"Pozycja niezamknięta",IF(NOT(ISNUMBER('Trades'!P173)),"Brak lub błędne ryzyko: dodatnie, ≤ 1 000 000 000, do 2 miejsc po przecinku.",IF(OR('Trades'!P173&lt;=0,'Trades'!P173&gt;1000000000,ROUND('Trades'!P173,2)&lt;&gt;'Trades'!P173),"Brak lub błędne ryzyko: dodatnie, ≤ 1 000 000 000, do 2 miejsc po przecinku.",IF(AND('Trades'!Q173&lt;&gt;"PRICE",'Trades'!Q173&lt;&gt;"ALL_IN"),"Wybierz PRICE lub ALL_IN",IF('Trades'!Q173&lt;&gt;'Summary'!$K$4,"Wybrano inną podstawę","Zapisane"))))))</x:f>
      </x:c>
      <x:c r="J173" s="33" t="str">
        <x:f>IF(P173=0,"",IF('Summary'!$H$6="Sprawdź daty filtra","Sprawdź daty filtra",IF(L173=1,"Uwzględniona",IF(K173=1,"Poza okresem","Nieuwzględniona"))))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IF(OR(K173&lt;&gt;1,'Summary'!$H$6="Sprawdź daty filtra"),0,IF(AND(OR('Summary'!$B$6="",E173&gt;='Summary'!$B$6),OR('Summary'!$E$6="",E173&lt;'Summary'!$E$6+1)),1,0))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IF(K174=0,"",CHOOSE(K174,"Zamknięta","Otwarta","Niepełna / błędna","Nieobsługiwana"))</x:f>
      </x:c>
      <x:c r="C174" s="33" t="str">
        <x:f>IF(P174=0,"",IF('Trades'!I174="UNSUPPORTED","Dobieranie / odwrócenia nie są obsługiwane",IF('Trades'!A174="","Podaj ID transakcji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: tekst zaczynający się od A–Z, do 64 znaków; bez *, ?, ~, =, &lt; i &gt;. Przykład: T-001.",IF(COUNTIFS('Trades'!$A$9:$A$208,'Trades'!A174)&lt;&gt;1,"ID transakcji się powtarza",IF('Trades'!B174="","Podaj instrument",IF(AND('Trades'!C174&lt;&gt;"LONG",'Trades'!C174&lt;&gt;"SHORT"),"Wybierz LONG lub SHORT",IF(NOT(ISNUMBER('Trades'!D174)),"Podaj prawidłowy czas otwarcia",IF(OR('Trades'!D174&lt;1,'Trades'!D174&gt;2958465),"Podaj prawidłowy czas otwarcia",IF(NOT(ISNUMBER('Trades'!E174)),"Podaj dodatnią początkową ilość",IF(OR('Trades'!E174&lt;=0,'Trades'!E174&gt;1000000,ROUND('Trades'!E174,8)&lt;&gt;'Trades'!E174),"Podaj dodatnią początkową ilość",IF('Trades'!F174="","Podaj jednostkę ilości",IF(AND('Trades'!I174&lt;&gt;"OPEN",'Trades'!I174&lt;&gt;"CLOSED"),"Wybierz OPEN lub CLOSED",IF(AND('Trades'!J174&lt;&gt;"NET",'Trades'!J174&lt;&gt;"GROSS"),"Wybierz NET lub GROSS",IF(COUNTIFS('Exits'!$B$9:$B$608,'Trades'!A174,'Exits'!$G$9:$G$608,-1)&gt;0,"Sprawdź powiązane wyjścia",IF(D174&gt;'Trades'!E174,"Zamknięta ilość przekracza początkową",IF(AND('Trades'!I174="OPEN",D174='Trades'!E174),"OPEN jest sprzeczne z zerową pozostałą ilością",IF('Trades'!I174="OPEN","",IF(O174=0,"Dodaj wyjście w Exits",IF(D174&lt;&gt;'Trades'!E174,"CLOSED wymaga zamknięcia całej ilości",IF(AND('Trades'!J174="NET",NOT(ISNUMBER('Trades'!L174))),"Podaj uzgodnione netto całej pozycji",IF(AND('Trades'!J174="NET",'Trades'!K174&lt;&gt;"YES"),"Potwierdź netto całej pozycji",IF(IF('Trades'!J174="NET",IF('Trades'!M174="",FALSE,IF(NOT(ISNUMBER('Trades'!M174)),TRUE,OR('Trades'!M174&lt;0,'Trades'!M174&gt;1000000000,ROUND('Trades'!M174,2)&lt;&gt;'Trades'!M174))),FALSE),"Kwoty: do 2 miejsc po przecinku; wartość bezwzględna wpisu ≤ 1 000 000 000.",IF(IF('Trades'!J174="NET",IF('Trades'!N174="",FALSE,IF(NOT(ISNUMBER('Trades'!N174)),TRUE,OR('Trades'!N174&lt;0,'Trades'!N174&gt;1000000000,ROUND('Trades'!N174,2)&lt;&gt;'Trades'!N174))),FALSE),"Kwoty: do 2 miejsc po przecinku; wartość bezwzględna wpisu ≤ 1 000 000 000.",IF(IF('Trades'!J174="NET",IF('Trades'!O174="",FALSE,IF(NOT(ISNUMBER('Trades'!O174)),TRUE,OR(ABS('Trades'!O174)&gt;1000000000,ROUND('Trades'!O174,2)&lt;&gt;'Trades'!O174))),FALSE),"Kwoty: do 2 miejsc po przecinku; wartość bezwzględna wpisu ≤ 1 000 000 000.",IF(AND('Trades'!J174="GROSS",NOT(ISNUMBER('Trades'!M174))),"Podaj prowizję, także zero",IF(AND('Trades'!J174="GROSS",'Trades'!M174&lt;0),"Prowizja nie może być ujemna",IF(AND('Trades'!J174="GROSS",NOT(ISNUMBER('Trades'!N174))),"Podaj pozostałe opłaty, także zero",IF(AND('Trades'!J174="GROSS",'Trades'!N174&lt;0),"Opłaty nie mogą być ujemne",IF(AND('Trades'!J174="GROSS",NOT(ISNUMBER('Trades'!O174))),"Podaj finansowanie ze znakiem, także zero",IF(AND('Trades'!J174="GROSS",NOT(ISNUMBER(F174))),"Podaj P&amp;L brutto każdego wyjścia",IF(IF('Trades'!J174="NET",OR(ABS('Trades'!L174)&gt;1000000000,ROUND('Trades'!L174,2)&lt;&gt;'Trades'!L174),FALSE),"Kwoty: do 2 miejsc po przecinku; wartość bezwzględna wpisu ≤ 1 000 000 000.",IF(IF('Trades'!J174="GROSS",OR(ABS('Trades'!M174)&gt;1000000000,ABS('Trades'!N174)&gt;1000000000,ABS('Trades'!O174)&gt;1000000000,ROUND('Trades'!M174,2)&lt;&gt;'Trades'!M174,ROUND('Trades'!N174,2)&lt;&gt;'Trades'!N174,ROUND('Trades'!O174,2)&lt;&gt;'Trades'!O174),FALSE),"Kwoty: do 2 miejsc po przecinku; wartość bezwzględna wpisu ≤ 1 000 000 000.",IF(AND('Trades'!G174&lt;&gt;"",OR(NOT(ISNUMBER('Trades'!G174)),'Trades'!G174&lt;=0)),"Podaj dodatnią cenę lub pozostaw puste",IF(AND('Trades'!H174&lt;&gt;"",OR(NOT(ISNUMBER('Trades'!H174)),'Trades'!H174&lt;=0)),"Podaj dodatnią cenę lub pozostaw puste","")))))))))))))))))))))))))))))))))))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b.d.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b.d.",IF(OR(O174=0,COUNTIFS('Exits'!$B$9:$B$608,'Trades'!A174,'Exits'!$G$9:$G$608,-1)&gt;0),"b.d.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b.d.",IF(AND(O174&gt;0,SUMIFS('Exits'!$J$9:$J$608,'Exits'!$B$9:$B$608,'Trades'!A174)=O174),ROUND(SUMIFS('Exits'!$F$9:$F$608,'Exits'!$B$9:$B$608,'Trades'!A174),2),"b.d.")))</x:f>
      </x:c>
      <x:c r="G174" s="30" t="str">
        <x:f>IF(P174=0,"",IF(K174&lt;&gt;1,"b.d.",IF('Trades'!J174="NET",'Trades'!L174,ROUND(F174-'Trades'!M174-'Trades'!N174+'Trades'!O174,2))))</x:f>
      </x:c>
      <x:c r="H174" s="31" t="str">
        <x:f>IF(P174=0,"",IF(N174=1,G174/'Trades'!P174,"b.d."))</x:f>
      </x:c>
      <x:c r="I174" s="33" t="str">
        <x:f>IF(P174=0,"",IF(K174&lt;&gt;1,"Pozycja niezamknięta",IF(NOT(ISNUMBER('Trades'!P174)),"Brak lub błędne ryzyko: dodatnie, ≤ 1 000 000 000, do 2 miejsc po przecinku.",IF(OR('Trades'!P174&lt;=0,'Trades'!P174&gt;1000000000,ROUND('Trades'!P174,2)&lt;&gt;'Trades'!P174),"Brak lub błędne ryzyko: dodatnie, ≤ 1 000 000 000, do 2 miejsc po przecinku.",IF(AND('Trades'!Q174&lt;&gt;"PRICE",'Trades'!Q174&lt;&gt;"ALL_IN"),"Wybierz PRICE lub ALL_IN",IF('Trades'!Q174&lt;&gt;'Summary'!$K$4,"Wybrano inną podstawę","Zapisane"))))))</x:f>
      </x:c>
      <x:c r="J174" s="33" t="str">
        <x:f>IF(P174=0,"",IF('Summary'!$H$6="Sprawdź daty filtra","Sprawdź daty filtra",IF(L174=1,"Uwzględniona",IF(K174=1,"Poza okresem","Nieuwzględniona"))))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IF(OR(K174&lt;&gt;1,'Summary'!$H$6="Sprawdź daty filtra"),0,IF(AND(OR('Summary'!$B$6="",E174&gt;='Summary'!$B$6),OR('Summary'!$E$6="",E174&lt;'Summary'!$E$6+1)),1,0))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IF(K175=0,"",CHOOSE(K175,"Zamknięta","Otwarta","Niepełna / błędna","Nieobsługiwana"))</x:f>
      </x:c>
      <x:c r="C175" s="33" t="str">
        <x:f>IF(P175=0,"",IF('Trades'!I175="UNSUPPORTED","Dobieranie / odwrócenia nie są obsługiwane",IF('Trades'!A175="","Podaj ID transakcji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: tekst zaczynający się od A–Z, do 64 znaków; bez *, ?, ~, =, &lt; i &gt;. Przykład: T-001.",IF(COUNTIFS('Trades'!$A$9:$A$208,'Trades'!A175)&lt;&gt;1,"ID transakcji się powtarza",IF('Trades'!B175="","Podaj instrument",IF(AND('Trades'!C175&lt;&gt;"LONG",'Trades'!C175&lt;&gt;"SHORT"),"Wybierz LONG lub SHORT",IF(NOT(ISNUMBER('Trades'!D175)),"Podaj prawidłowy czas otwarcia",IF(OR('Trades'!D175&lt;1,'Trades'!D175&gt;2958465),"Podaj prawidłowy czas otwarcia",IF(NOT(ISNUMBER('Trades'!E175)),"Podaj dodatnią początkową ilość",IF(OR('Trades'!E175&lt;=0,'Trades'!E175&gt;1000000,ROUND('Trades'!E175,8)&lt;&gt;'Trades'!E175),"Podaj dodatnią początkową ilość",IF('Trades'!F175="","Podaj jednostkę ilości",IF(AND('Trades'!I175&lt;&gt;"OPEN",'Trades'!I175&lt;&gt;"CLOSED"),"Wybierz OPEN lub CLOSED",IF(AND('Trades'!J175&lt;&gt;"NET",'Trades'!J175&lt;&gt;"GROSS"),"Wybierz NET lub GROSS",IF(COUNTIFS('Exits'!$B$9:$B$608,'Trades'!A175,'Exits'!$G$9:$G$608,-1)&gt;0,"Sprawdź powiązane wyjścia",IF(D175&gt;'Trades'!E175,"Zamknięta ilość przekracza początkową",IF(AND('Trades'!I175="OPEN",D175='Trades'!E175),"OPEN jest sprzeczne z zerową pozostałą ilością",IF('Trades'!I175="OPEN","",IF(O175=0,"Dodaj wyjście w Exits",IF(D175&lt;&gt;'Trades'!E175,"CLOSED wymaga zamknięcia całej ilości",IF(AND('Trades'!J175="NET",NOT(ISNUMBER('Trades'!L175))),"Podaj uzgodnione netto całej pozycji",IF(AND('Trades'!J175="NET",'Trades'!K175&lt;&gt;"YES"),"Potwierdź netto całej pozycji",IF(IF('Trades'!J175="NET",IF('Trades'!M175="",FALSE,IF(NOT(ISNUMBER('Trades'!M175)),TRUE,OR('Trades'!M175&lt;0,'Trades'!M175&gt;1000000000,ROUND('Trades'!M175,2)&lt;&gt;'Trades'!M175))),FALSE),"Kwoty: do 2 miejsc po przecinku; wartość bezwzględna wpisu ≤ 1 000 000 000.",IF(IF('Trades'!J175="NET",IF('Trades'!N175="",FALSE,IF(NOT(ISNUMBER('Trades'!N175)),TRUE,OR('Trades'!N175&lt;0,'Trades'!N175&gt;1000000000,ROUND('Trades'!N175,2)&lt;&gt;'Trades'!N175))),FALSE),"Kwoty: do 2 miejsc po przecinku; wartość bezwzględna wpisu ≤ 1 000 000 000.",IF(IF('Trades'!J175="NET",IF('Trades'!O175="",FALSE,IF(NOT(ISNUMBER('Trades'!O175)),TRUE,OR(ABS('Trades'!O175)&gt;1000000000,ROUND('Trades'!O175,2)&lt;&gt;'Trades'!O175))),FALSE),"Kwoty: do 2 miejsc po przecinku; wartość bezwzględna wpisu ≤ 1 000 000 000.",IF(AND('Trades'!J175="GROSS",NOT(ISNUMBER('Trades'!M175))),"Podaj prowizję, także zero",IF(AND('Trades'!J175="GROSS",'Trades'!M175&lt;0),"Prowizja nie może być ujemna",IF(AND('Trades'!J175="GROSS",NOT(ISNUMBER('Trades'!N175))),"Podaj pozostałe opłaty, także zero",IF(AND('Trades'!J175="GROSS",'Trades'!N175&lt;0),"Opłaty nie mogą być ujemne",IF(AND('Trades'!J175="GROSS",NOT(ISNUMBER('Trades'!O175))),"Podaj finansowanie ze znakiem, także zero",IF(AND('Trades'!J175="GROSS",NOT(ISNUMBER(F175))),"Podaj P&amp;L brutto każdego wyjścia",IF(IF('Trades'!J175="NET",OR(ABS('Trades'!L175)&gt;1000000000,ROUND('Trades'!L175,2)&lt;&gt;'Trades'!L175),FALSE),"Kwoty: do 2 miejsc po przecinku; wartość bezwzględna wpisu ≤ 1 000 000 000.",IF(IF('Trades'!J175="GROSS",OR(ABS('Trades'!M175)&gt;1000000000,ABS('Trades'!N175)&gt;1000000000,ABS('Trades'!O175)&gt;1000000000,ROUND('Trades'!M175,2)&lt;&gt;'Trades'!M175,ROUND('Trades'!N175,2)&lt;&gt;'Trades'!N175,ROUND('Trades'!O175,2)&lt;&gt;'Trades'!O175),FALSE),"Kwoty: do 2 miejsc po przecinku; wartość bezwzględna wpisu ≤ 1 000 000 000.",IF(AND('Trades'!G175&lt;&gt;"",OR(NOT(ISNUMBER('Trades'!G175)),'Trades'!G175&lt;=0)),"Podaj dodatnią cenę lub pozostaw puste",IF(AND('Trades'!H175&lt;&gt;"",OR(NOT(ISNUMBER('Trades'!H175)),'Trades'!H175&lt;=0)),"Podaj dodatnią cenę lub pozostaw puste","")))))))))))))))))))))))))))))))))))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b.d.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b.d.",IF(OR(O175=0,COUNTIFS('Exits'!$B$9:$B$608,'Trades'!A175,'Exits'!$G$9:$G$608,-1)&gt;0),"b.d.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b.d.",IF(AND(O175&gt;0,SUMIFS('Exits'!$J$9:$J$608,'Exits'!$B$9:$B$608,'Trades'!A175)=O175),ROUND(SUMIFS('Exits'!$F$9:$F$608,'Exits'!$B$9:$B$608,'Trades'!A175),2),"b.d.")))</x:f>
      </x:c>
      <x:c r="G175" s="30" t="str">
        <x:f>IF(P175=0,"",IF(K175&lt;&gt;1,"b.d.",IF('Trades'!J175="NET",'Trades'!L175,ROUND(F175-'Trades'!M175-'Trades'!N175+'Trades'!O175,2))))</x:f>
      </x:c>
      <x:c r="H175" s="31" t="str">
        <x:f>IF(P175=0,"",IF(N175=1,G175/'Trades'!P175,"b.d."))</x:f>
      </x:c>
      <x:c r="I175" s="33" t="str">
        <x:f>IF(P175=0,"",IF(K175&lt;&gt;1,"Pozycja niezamknięta",IF(NOT(ISNUMBER('Trades'!P175)),"Brak lub błędne ryzyko: dodatnie, ≤ 1 000 000 000, do 2 miejsc po przecinku.",IF(OR('Trades'!P175&lt;=0,'Trades'!P175&gt;1000000000,ROUND('Trades'!P175,2)&lt;&gt;'Trades'!P175),"Brak lub błędne ryzyko: dodatnie, ≤ 1 000 000 000, do 2 miejsc po przecinku.",IF(AND('Trades'!Q175&lt;&gt;"PRICE",'Trades'!Q175&lt;&gt;"ALL_IN"),"Wybierz PRICE lub ALL_IN",IF('Trades'!Q175&lt;&gt;'Summary'!$K$4,"Wybrano inną podstawę","Zapisane"))))))</x:f>
      </x:c>
      <x:c r="J175" s="33" t="str">
        <x:f>IF(P175=0,"",IF('Summary'!$H$6="Sprawdź daty filtra","Sprawdź daty filtra",IF(L175=1,"Uwzględniona",IF(K175=1,"Poza okresem","Nieuwzględniona"))))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IF(OR(K175&lt;&gt;1,'Summary'!$H$6="Sprawdź daty filtra"),0,IF(AND(OR('Summary'!$B$6="",E175&gt;='Summary'!$B$6),OR('Summary'!$E$6="",E175&lt;'Summary'!$E$6+1)),1,0))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IF(K176=0,"",CHOOSE(K176,"Zamknięta","Otwarta","Niepełna / błędna","Nieobsługiwana"))</x:f>
      </x:c>
      <x:c r="C176" s="33" t="str">
        <x:f>IF(P176=0,"",IF('Trades'!I176="UNSUPPORTED","Dobieranie / odwrócenia nie są obsługiwane",IF('Trades'!A176="","Podaj ID transakcji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: tekst zaczynający się od A–Z, do 64 znaków; bez *, ?, ~, =, &lt; i &gt;. Przykład: T-001.",IF(COUNTIFS('Trades'!$A$9:$A$208,'Trades'!A176)&lt;&gt;1,"ID transakcji się powtarza",IF('Trades'!B176="","Podaj instrument",IF(AND('Trades'!C176&lt;&gt;"LONG",'Trades'!C176&lt;&gt;"SHORT"),"Wybierz LONG lub SHORT",IF(NOT(ISNUMBER('Trades'!D176)),"Podaj prawidłowy czas otwarcia",IF(OR('Trades'!D176&lt;1,'Trades'!D176&gt;2958465),"Podaj prawidłowy czas otwarcia",IF(NOT(ISNUMBER('Trades'!E176)),"Podaj dodatnią początkową ilość",IF(OR('Trades'!E176&lt;=0,'Trades'!E176&gt;1000000,ROUND('Trades'!E176,8)&lt;&gt;'Trades'!E176),"Podaj dodatnią początkową ilość",IF('Trades'!F176="","Podaj jednostkę ilości",IF(AND('Trades'!I176&lt;&gt;"OPEN",'Trades'!I176&lt;&gt;"CLOSED"),"Wybierz OPEN lub CLOSED",IF(AND('Trades'!J176&lt;&gt;"NET",'Trades'!J176&lt;&gt;"GROSS"),"Wybierz NET lub GROSS",IF(COUNTIFS('Exits'!$B$9:$B$608,'Trades'!A176,'Exits'!$G$9:$G$608,-1)&gt;0,"Sprawdź powiązane wyjścia",IF(D176&gt;'Trades'!E176,"Zamknięta ilość przekracza początkową",IF(AND('Trades'!I176="OPEN",D176='Trades'!E176),"OPEN jest sprzeczne z zerową pozostałą ilością",IF('Trades'!I176="OPEN","",IF(O176=0,"Dodaj wyjście w Exits",IF(D176&lt;&gt;'Trades'!E176,"CLOSED wymaga zamknięcia całej ilości",IF(AND('Trades'!J176="NET",NOT(ISNUMBER('Trades'!L176))),"Podaj uzgodnione netto całej pozycji",IF(AND('Trades'!J176="NET",'Trades'!K176&lt;&gt;"YES"),"Potwierdź netto całej pozycji",IF(IF('Trades'!J176="NET",IF('Trades'!M176="",FALSE,IF(NOT(ISNUMBER('Trades'!M176)),TRUE,OR('Trades'!M176&lt;0,'Trades'!M176&gt;1000000000,ROUND('Trades'!M176,2)&lt;&gt;'Trades'!M176))),FALSE),"Kwoty: do 2 miejsc po przecinku; wartość bezwzględna wpisu ≤ 1 000 000 000.",IF(IF('Trades'!J176="NET",IF('Trades'!N176="",FALSE,IF(NOT(ISNUMBER('Trades'!N176)),TRUE,OR('Trades'!N176&lt;0,'Trades'!N176&gt;1000000000,ROUND('Trades'!N176,2)&lt;&gt;'Trades'!N176))),FALSE),"Kwoty: do 2 miejsc po przecinku; wartość bezwzględna wpisu ≤ 1 000 000 000.",IF(IF('Trades'!J176="NET",IF('Trades'!O176="",FALSE,IF(NOT(ISNUMBER('Trades'!O176)),TRUE,OR(ABS('Trades'!O176)&gt;1000000000,ROUND('Trades'!O176,2)&lt;&gt;'Trades'!O176))),FALSE),"Kwoty: do 2 miejsc po przecinku; wartość bezwzględna wpisu ≤ 1 000 000 000.",IF(AND('Trades'!J176="GROSS",NOT(ISNUMBER('Trades'!M176))),"Podaj prowizję, także zero",IF(AND('Trades'!J176="GROSS",'Trades'!M176&lt;0),"Prowizja nie może być ujemna",IF(AND('Trades'!J176="GROSS",NOT(ISNUMBER('Trades'!N176))),"Podaj pozostałe opłaty, także zero",IF(AND('Trades'!J176="GROSS",'Trades'!N176&lt;0),"Opłaty nie mogą być ujemne",IF(AND('Trades'!J176="GROSS",NOT(ISNUMBER('Trades'!O176))),"Podaj finansowanie ze znakiem, także zero",IF(AND('Trades'!J176="GROSS",NOT(ISNUMBER(F176))),"Podaj P&amp;L brutto każdego wyjścia",IF(IF('Trades'!J176="NET",OR(ABS('Trades'!L176)&gt;1000000000,ROUND('Trades'!L176,2)&lt;&gt;'Trades'!L176),FALSE),"Kwoty: do 2 miejsc po przecinku; wartość bezwzględna wpisu ≤ 1 000 000 000.",IF(IF('Trades'!J176="GROSS",OR(ABS('Trades'!M176)&gt;1000000000,ABS('Trades'!N176)&gt;1000000000,ABS('Trades'!O176)&gt;1000000000,ROUND('Trades'!M176,2)&lt;&gt;'Trades'!M176,ROUND('Trades'!N176,2)&lt;&gt;'Trades'!N176,ROUND('Trades'!O176,2)&lt;&gt;'Trades'!O176),FALSE),"Kwoty: do 2 miejsc po przecinku; wartość bezwzględna wpisu ≤ 1 000 000 000.",IF(AND('Trades'!G176&lt;&gt;"",OR(NOT(ISNUMBER('Trades'!G176)),'Trades'!G176&lt;=0)),"Podaj dodatnią cenę lub pozostaw puste",IF(AND('Trades'!H176&lt;&gt;"",OR(NOT(ISNUMBER('Trades'!H176)),'Trades'!H176&lt;=0)),"Podaj dodatnią cenę lub pozostaw puste","")))))))))))))))))))))))))))))))))))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b.d.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b.d.",IF(OR(O176=0,COUNTIFS('Exits'!$B$9:$B$608,'Trades'!A176,'Exits'!$G$9:$G$608,-1)&gt;0),"b.d.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b.d.",IF(AND(O176&gt;0,SUMIFS('Exits'!$J$9:$J$608,'Exits'!$B$9:$B$608,'Trades'!A176)=O176),ROUND(SUMIFS('Exits'!$F$9:$F$608,'Exits'!$B$9:$B$608,'Trades'!A176),2),"b.d.")))</x:f>
      </x:c>
      <x:c r="G176" s="30" t="str">
        <x:f>IF(P176=0,"",IF(K176&lt;&gt;1,"b.d.",IF('Trades'!J176="NET",'Trades'!L176,ROUND(F176-'Trades'!M176-'Trades'!N176+'Trades'!O176,2))))</x:f>
      </x:c>
      <x:c r="H176" s="31" t="str">
        <x:f>IF(P176=0,"",IF(N176=1,G176/'Trades'!P176,"b.d."))</x:f>
      </x:c>
      <x:c r="I176" s="33" t="str">
        <x:f>IF(P176=0,"",IF(K176&lt;&gt;1,"Pozycja niezamknięta",IF(NOT(ISNUMBER('Trades'!P176)),"Brak lub błędne ryzyko: dodatnie, ≤ 1 000 000 000, do 2 miejsc po przecinku.",IF(OR('Trades'!P176&lt;=0,'Trades'!P176&gt;1000000000,ROUND('Trades'!P176,2)&lt;&gt;'Trades'!P176),"Brak lub błędne ryzyko: dodatnie, ≤ 1 000 000 000, do 2 miejsc po przecinku.",IF(AND('Trades'!Q176&lt;&gt;"PRICE",'Trades'!Q176&lt;&gt;"ALL_IN"),"Wybierz PRICE lub ALL_IN",IF('Trades'!Q176&lt;&gt;'Summary'!$K$4,"Wybrano inną podstawę","Zapisane"))))))</x:f>
      </x:c>
      <x:c r="J176" s="33" t="str">
        <x:f>IF(P176=0,"",IF('Summary'!$H$6="Sprawdź daty filtra","Sprawdź daty filtra",IF(L176=1,"Uwzględniona",IF(K176=1,"Poza okresem","Nieuwzględniona"))))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IF(OR(K176&lt;&gt;1,'Summary'!$H$6="Sprawdź daty filtra"),0,IF(AND(OR('Summary'!$B$6="",E176&gt;='Summary'!$B$6),OR('Summary'!$E$6="",E176&lt;'Summary'!$E$6+1)),1,0))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IF(K177=0,"",CHOOSE(K177,"Zamknięta","Otwarta","Niepełna / błędna","Nieobsługiwana"))</x:f>
      </x:c>
      <x:c r="C177" s="33" t="str">
        <x:f>IF(P177=0,"",IF('Trades'!I177="UNSUPPORTED","Dobieranie / odwrócenia nie są obsługiwane",IF('Trades'!A177="","Podaj ID transakcji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: tekst zaczynający się od A–Z, do 64 znaków; bez *, ?, ~, =, &lt; i &gt;. Przykład: T-001.",IF(COUNTIFS('Trades'!$A$9:$A$208,'Trades'!A177)&lt;&gt;1,"ID transakcji się powtarza",IF('Trades'!B177="","Podaj instrument",IF(AND('Trades'!C177&lt;&gt;"LONG",'Trades'!C177&lt;&gt;"SHORT"),"Wybierz LONG lub SHORT",IF(NOT(ISNUMBER('Trades'!D177)),"Podaj prawidłowy czas otwarcia",IF(OR('Trades'!D177&lt;1,'Trades'!D177&gt;2958465),"Podaj prawidłowy czas otwarcia",IF(NOT(ISNUMBER('Trades'!E177)),"Podaj dodatnią początkową ilość",IF(OR('Trades'!E177&lt;=0,'Trades'!E177&gt;1000000,ROUND('Trades'!E177,8)&lt;&gt;'Trades'!E177),"Podaj dodatnią początkową ilość",IF('Trades'!F177="","Podaj jednostkę ilości",IF(AND('Trades'!I177&lt;&gt;"OPEN",'Trades'!I177&lt;&gt;"CLOSED"),"Wybierz OPEN lub CLOSED",IF(AND('Trades'!J177&lt;&gt;"NET",'Trades'!J177&lt;&gt;"GROSS"),"Wybierz NET lub GROSS",IF(COUNTIFS('Exits'!$B$9:$B$608,'Trades'!A177,'Exits'!$G$9:$G$608,-1)&gt;0,"Sprawdź powiązane wyjścia",IF(D177&gt;'Trades'!E177,"Zamknięta ilość przekracza początkową",IF(AND('Trades'!I177="OPEN",D177='Trades'!E177),"OPEN jest sprzeczne z zerową pozostałą ilością",IF('Trades'!I177="OPEN","",IF(O177=0,"Dodaj wyjście w Exits",IF(D177&lt;&gt;'Trades'!E177,"CLOSED wymaga zamknięcia całej ilości",IF(AND('Trades'!J177="NET",NOT(ISNUMBER('Trades'!L177))),"Podaj uzgodnione netto całej pozycji",IF(AND('Trades'!J177="NET",'Trades'!K177&lt;&gt;"YES"),"Potwierdź netto całej pozycji",IF(IF('Trades'!J177="NET",IF('Trades'!M177="",FALSE,IF(NOT(ISNUMBER('Trades'!M177)),TRUE,OR('Trades'!M177&lt;0,'Trades'!M177&gt;1000000000,ROUND('Trades'!M177,2)&lt;&gt;'Trades'!M177))),FALSE),"Kwoty: do 2 miejsc po przecinku; wartość bezwzględna wpisu ≤ 1 000 000 000.",IF(IF('Trades'!J177="NET",IF('Trades'!N177="",FALSE,IF(NOT(ISNUMBER('Trades'!N177)),TRUE,OR('Trades'!N177&lt;0,'Trades'!N177&gt;1000000000,ROUND('Trades'!N177,2)&lt;&gt;'Trades'!N177))),FALSE),"Kwoty: do 2 miejsc po przecinku; wartość bezwzględna wpisu ≤ 1 000 000 000.",IF(IF('Trades'!J177="NET",IF('Trades'!O177="",FALSE,IF(NOT(ISNUMBER('Trades'!O177)),TRUE,OR(ABS('Trades'!O177)&gt;1000000000,ROUND('Trades'!O177,2)&lt;&gt;'Trades'!O177))),FALSE),"Kwoty: do 2 miejsc po przecinku; wartość bezwzględna wpisu ≤ 1 000 000 000.",IF(AND('Trades'!J177="GROSS",NOT(ISNUMBER('Trades'!M177))),"Podaj prowizję, także zero",IF(AND('Trades'!J177="GROSS",'Trades'!M177&lt;0),"Prowizja nie może być ujemna",IF(AND('Trades'!J177="GROSS",NOT(ISNUMBER('Trades'!N177))),"Podaj pozostałe opłaty, także zero",IF(AND('Trades'!J177="GROSS",'Trades'!N177&lt;0),"Opłaty nie mogą być ujemne",IF(AND('Trades'!J177="GROSS",NOT(ISNUMBER('Trades'!O177))),"Podaj finansowanie ze znakiem, także zero",IF(AND('Trades'!J177="GROSS",NOT(ISNUMBER(F177))),"Podaj P&amp;L brutto każdego wyjścia",IF(IF('Trades'!J177="NET",OR(ABS('Trades'!L177)&gt;1000000000,ROUND('Trades'!L177,2)&lt;&gt;'Trades'!L177),FALSE),"Kwoty: do 2 miejsc po przecinku; wartość bezwzględna wpisu ≤ 1 000 000 000.",IF(IF('Trades'!J177="GROSS",OR(ABS('Trades'!M177)&gt;1000000000,ABS('Trades'!N177)&gt;1000000000,ABS('Trades'!O177)&gt;1000000000,ROUND('Trades'!M177,2)&lt;&gt;'Trades'!M177,ROUND('Trades'!N177,2)&lt;&gt;'Trades'!N177,ROUND('Trades'!O177,2)&lt;&gt;'Trades'!O177),FALSE),"Kwoty: do 2 miejsc po przecinku; wartość bezwzględna wpisu ≤ 1 000 000 000.",IF(AND('Trades'!G177&lt;&gt;"",OR(NOT(ISNUMBER('Trades'!G177)),'Trades'!G177&lt;=0)),"Podaj dodatnią cenę lub pozostaw puste",IF(AND('Trades'!H177&lt;&gt;"",OR(NOT(ISNUMBER('Trades'!H177)),'Trades'!H177&lt;=0)),"Podaj dodatnią cenę lub pozostaw puste","")))))))))))))))))))))))))))))))))))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b.d.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b.d.",IF(OR(O177=0,COUNTIFS('Exits'!$B$9:$B$608,'Trades'!A177,'Exits'!$G$9:$G$608,-1)&gt;0),"b.d.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b.d.",IF(AND(O177&gt;0,SUMIFS('Exits'!$J$9:$J$608,'Exits'!$B$9:$B$608,'Trades'!A177)=O177),ROUND(SUMIFS('Exits'!$F$9:$F$608,'Exits'!$B$9:$B$608,'Trades'!A177),2),"b.d.")))</x:f>
      </x:c>
      <x:c r="G177" s="30" t="str">
        <x:f>IF(P177=0,"",IF(K177&lt;&gt;1,"b.d.",IF('Trades'!J177="NET",'Trades'!L177,ROUND(F177-'Trades'!M177-'Trades'!N177+'Trades'!O177,2))))</x:f>
      </x:c>
      <x:c r="H177" s="31" t="str">
        <x:f>IF(P177=0,"",IF(N177=1,G177/'Trades'!P177,"b.d."))</x:f>
      </x:c>
      <x:c r="I177" s="33" t="str">
        <x:f>IF(P177=0,"",IF(K177&lt;&gt;1,"Pozycja niezamknięta",IF(NOT(ISNUMBER('Trades'!P177)),"Brak lub błędne ryzyko: dodatnie, ≤ 1 000 000 000, do 2 miejsc po przecinku.",IF(OR('Trades'!P177&lt;=0,'Trades'!P177&gt;1000000000,ROUND('Trades'!P177,2)&lt;&gt;'Trades'!P177),"Brak lub błędne ryzyko: dodatnie, ≤ 1 000 000 000, do 2 miejsc po przecinku.",IF(AND('Trades'!Q177&lt;&gt;"PRICE",'Trades'!Q177&lt;&gt;"ALL_IN"),"Wybierz PRICE lub ALL_IN",IF('Trades'!Q177&lt;&gt;'Summary'!$K$4,"Wybrano inną podstawę","Zapisane"))))))</x:f>
      </x:c>
      <x:c r="J177" s="33" t="str">
        <x:f>IF(P177=0,"",IF('Summary'!$H$6="Sprawdź daty filtra","Sprawdź daty filtra",IF(L177=1,"Uwzględniona",IF(K177=1,"Poza okresem","Nieuwzględniona"))))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IF(OR(K177&lt;&gt;1,'Summary'!$H$6="Sprawdź daty filtra"),0,IF(AND(OR('Summary'!$B$6="",E177&gt;='Summary'!$B$6),OR('Summary'!$E$6="",E177&lt;'Summary'!$E$6+1)),1,0))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IF(K178=0,"",CHOOSE(K178,"Zamknięta","Otwarta","Niepełna / błędna","Nieobsługiwana"))</x:f>
      </x:c>
      <x:c r="C178" s="33" t="str">
        <x:f>IF(P178=0,"",IF('Trades'!I178="UNSUPPORTED","Dobieranie / odwrócenia nie są obsługiwane",IF('Trades'!A178="","Podaj ID transakcji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: tekst zaczynający się od A–Z, do 64 znaków; bez *, ?, ~, =, &lt; i &gt;. Przykład: T-001.",IF(COUNTIFS('Trades'!$A$9:$A$208,'Trades'!A178)&lt;&gt;1,"ID transakcji się powtarza",IF('Trades'!B178="","Podaj instrument",IF(AND('Trades'!C178&lt;&gt;"LONG",'Trades'!C178&lt;&gt;"SHORT"),"Wybierz LONG lub SHORT",IF(NOT(ISNUMBER('Trades'!D178)),"Podaj prawidłowy czas otwarcia",IF(OR('Trades'!D178&lt;1,'Trades'!D178&gt;2958465),"Podaj prawidłowy czas otwarcia",IF(NOT(ISNUMBER('Trades'!E178)),"Podaj dodatnią początkową ilość",IF(OR('Trades'!E178&lt;=0,'Trades'!E178&gt;1000000,ROUND('Trades'!E178,8)&lt;&gt;'Trades'!E178),"Podaj dodatnią początkową ilość",IF('Trades'!F178="","Podaj jednostkę ilości",IF(AND('Trades'!I178&lt;&gt;"OPEN",'Trades'!I178&lt;&gt;"CLOSED"),"Wybierz OPEN lub CLOSED",IF(AND('Trades'!J178&lt;&gt;"NET",'Trades'!J178&lt;&gt;"GROSS"),"Wybierz NET lub GROSS",IF(COUNTIFS('Exits'!$B$9:$B$608,'Trades'!A178,'Exits'!$G$9:$G$608,-1)&gt;0,"Sprawdź powiązane wyjścia",IF(D178&gt;'Trades'!E178,"Zamknięta ilość przekracza początkową",IF(AND('Trades'!I178="OPEN",D178='Trades'!E178),"OPEN jest sprzeczne z zerową pozostałą ilością",IF('Trades'!I178="OPEN","",IF(O178=0,"Dodaj wyjście w Exits",IF(D178&lt;&gt;'Trades'!E178,"CLOSED wymaga zamknięcia całej ilości",IF(AND('Trades'!J178="NET",NOT(ISNUMBER('Trades'!L178))),"Podaj uzgodnione netto całej pozycji",IF(AND('Trades'!J178="NET",'Trades'!K178&lt;&gt;"YES"),"Potwierdź netto całej pozycji",IF(IF('Trades'!J178="NET",IF('Trades'!M178="",FALSE,IF(NOT(ISNUMBER('Trades'!M178)),TRUE,OR('Trades'!M178&lt;0,'Trades'!M178&gt;1000000000,ROUND('Trades'!M178,2)&lt;&gt;'Trades'!M178))),FALSE),"Kwoty: do 2 miejsc po przecinku; wartość bezwzględna wpisu ≤ 1 000 000 000.",IF(IF('Trades'!J178="NET",IF('Trades'!N178="",FALSE,IF(NOT(ISNUMBER('Trades'!N178)),TRUE,OR('Trades'!N178&lt;0,'Trades'!N178&gt;1000000000,ROUND('Trades'!N178,2)&lt;&gt;'Trades'!N178))),FALSE),"Kwoty: do 2 miejsc po przecinku; wartość bezwzględna wpisu ≤ 1 000 000 000.",IF(IF('Trades'!J178="NET",IF('Trades'!O178="",FALSE,IF(NOT(ISNUMBER('Trades'!O178)),TRUE,OR(ABS('Trades'!O178)&gt;1000000000,ROUND('Trades'!O178,2)&lt;&gt;'Trades'!O178))),FALSE),"Kwoty: do 2 miejsc po przecinku; wartość bezwzględna wpisu ≤ 1 000 000 000.",IF(AND('Trades'!J178="GROSS",NOT(ISNUMBER('Trades'!M178))),"Podaj prowizję, także zero",IF(AND('Trades'!J178="GROSS",'Trades'!M178&lt;0),"Prowizja nie może być ujemna",IF(AND('Trades'!J178="GROSS",NOT(ISNUMBER('Trades'!N178))),"Podaj pozostałe opłaty, także zero",IF(AND('Trades'!J178="GROSS",'Trades'!N178&lt;0),"Opłaty nie mogą być ujemne",IF(AND('Trades'!J178="GROSS",NOT(ISNUMBER('Trades'!O178))),"Podaj finansowanie ze znakiem, także zero",IF(AND('Trades'!J178="GROSS",NOT(ISNUMBER(F178))),"Podaj P&amp;L brutto każdego wyjścia",IF(IF('Trades'!J178="NET",OR(ABS('Trades'!L178)&gt;1000000000,ROUND('Trades'!L178,2)&lt;&gt;'Trades'!L178),FALSE),"Kwoty: do 2 miejsc po przecinku; wartość bezwzględna wpisu ≤ 1 000 000 000.",IF(IF('Trades'!J178="GROSS",OR(ABS('Trades'!M178)&gt;1000000000,ABS('Trades'!N178)&gt;1000000000,ABS('Trades'!O178)&gt;1000000000,ROUND('Trades'!M178,2)&lt;&gt;'Trades'!M178,ROUND('Trades'!N178,2)&lt;&gt;'Trades'!N178,ROUND('Trades'!O178,2)&lt;&gt;'Trades'!O178),FALSE),"Kwoty: do 2 miejsc po przecinku; wartość bezwzględna wpisu ≤ 1 000 000 000.",IF(AND('Trades'!G178&lt;&gt;"",OR(NOT(ISNUMBER('Trades'!G178)),'Trades'!G178&lt;=0)),"Podaj dodatnią cenę lub pozostaw puste",IF(AND('Trades'!H178&lt;&gt;"",OR(NOT(ISNUMBER('Trades'!H178)),'Trades'!H178&lt;=0)),"Podaj dodatnią cenę lub pozostaw puste","")))))))))))))))))))))))))))))))))))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b.d.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b.d.",IF(OR(O178=0,COUNTIFS('Exits'!$B$9:$B$608,'Trades'!A178,'Exits'!$G$9:$G$608,-1)&gt;0),"b.d.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b.d.",IF(AND(O178&gt;0,SUMIFS('Exits'!$J$9:$J$608,'Exits'!$B$9:$B$608,'Trades'!A178)=O178),ROUND(SUMIFS('Exits'!$F$9:$F$608,'Exits'!$B$9:$B$608,'Trades'!A178),2),"b.d.")))</x:f>
      </x:c>
      <x:c r="G178" s="30" t="str">
        <x:f>IF(P178=0,"",IF(K178&lt;&gt;1,"b.d.",IF('Trades'!J178="NET",'Trades'!L178,ROUND(F178-'Trades'!M178-'Trades'!N178+'Trades'!O178,2))))</x:f>
      </x:c>
      <x:c r="H178" s="31" t="str">
        <x:f>IF(P178=0,"",IF(N178=1,G178/'Trades'!P178,"b.d."))</x:f>
      </x:c>
      <x:c r="I178" s="33" t="str">
        <x:f>IF(P178=0,"",IF(K178&lt;&gt;1,"Pozycja niezamknięta",IF(NOT(ISNUMBER('Trades'!P178)),"Brak lub błędne ryzyko: dodatnie, ≤ 1 000 000 000, do 2 miejsc po przecinku.",IF(OR('Trades'!P178&lt;=0,'Trades'!P178&gt;1000000000,ROUND('Trades'!P178,2)&lt;&gt;'Trades'!P178),"Brak lub błędne ryzyko: dodatnie, ≤ 1 000 000 000, do 2 miejsc po przecinku.",IF(AND('Trades'!Q178&lt;&gt;"PRICE",'Trades'!Q178&lt;&gt;"ALL_IN"),"Wybierz PRICE lub ALL_IN",IF('Trades'!Q178&lt;&gt;'Summary'!$K$4,"Wybrano inną podstawę","Zapisane"))))))</x:f>
      </x:c>
      <x:c r="J178" s="33" t="str">
        <x:f>IF(P178=0,"",IF('Summary'!$H$6="Sprawdź daty filtra","Sprawdź daty filtra",IF(L178=1,"Uwzględniona",IF(K178=1,"Poza okresem","Nieuwzględniona"))))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IF(OR(K178&lt;&gt;1,'Summary'!$H$6="Sprawdź daty filtra"),0,IF(AND(OR('Summary'!$B$6="",E178&gt;='Summary'!$B$6),OR('Summary'!$E$6="",E178&lt;'Summary'!$E$6+1)),1,0))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IF(K179=0,"",CHOOSE(K179,"Zamknięta","Otwarta","Niepełna / błędna","Nieobsługiwana"))</x:f>
      </x:c>
      <x:c r="C179" s="33" t="str">
        <x:f>IF(P179=0,"",IF('Trades'!I179="UNSUPPORTED","Dobieranie / odwrócenia nie są obsługiwane",IF('Trades'!A179="","Podaj ID transakcji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: tekst zaczynający się od A–Z, do 64 znaków; bez *, ?, ~, =, &lt; i &gt;. Przykład: T-001.",IF(COUNTIFS('Trades'!$A$9:$A$208,'Trades'!A179)&lt;&gt;1,"ID transakcji się powtarza",IF('Trades'!B179="","Podaj instrument",IF(AND('Trades'!C179&lt;&gt;"LONG",'Trades'!C179&lt;&gt;"SHORT"),"Wybierz LONG lub SHORT",IF(NOT(ISNUMBER('Trades'!D179)),"Podaj prawidłowy czas otwarcia",IF(OR('Trades'!D179&lt;1,'Trades'!D179&gt;2958465),"Podaj prawidłowy czas otwarcia",IF(NOT(ISNUMBER('Trades'!E179)),"Podaj dodatnią początkową ilość",IF(OR('Trades'!E179&lt;=0,'Trades'!E179&gt;1000000,ROUND('Trades'!E179,8)&lt;&gt;'Trades'!E179),"Podaj dodatnią początkową ilość",IF('Trades'!F179="","Podaj jednostkę ilości",IF(AND('Trades'!I179&lt;&gt;"OPEN",'Trades'!I179&lt;&gt;"CLOSED"),"Wybierz OPEN lub CLOSED",IF(AND('Trades'!J179&lt;&gt;"NET",'Trades'!J179&lt;&gt;"GROSS"),"Wybierz NET lub GROSS",IF(COUNTIFS('Exits'!$B$9:$B$608,'Trades'!A179,'Exits'!$G$9:$G$608,-1)&gt;0,"Sprawdź powiązane wyjścia",IF(D179&gt;'Trades'!E179,"Zamknięta ilość przekracza początkową",IF(AND('Trades'!I179="OPEN",D179='Trades'!E179),"OPEN jest sprzeczne z zerową pozostałą ilością",IF('Trades'!I179="OPEN","",IF(O179=0,"Dodaj wyjście w Exits",IF(D179&lt;&gt;'Trades'!E179,"CLOSED wymaga zamknięcia całej ilości",IF(AND('Trades'!J179="NET",NOT(ISNUMBER('Trades'!L179))),"Podaj uzgodnione netto całej pozycji",IF(AND('Trades'!J179="NET",'Trades'!K179&lt;&gt;"YES"),"Potwierdź netto całej pozycji",IF(IF('Trades'!J179="NET",IF('Trades'!M179="",FALSE,IF(NOT(ISNUMBER('Trades'!M179)),TRUE,OR('Trades'!M179&lt;0,'Trades'!M179&gt;1000000000,ROUND('Trades'!M179,2)&lt;&gt;'Trades'!M179))),FALSE),"Kwoty: do 2 miejsc po przecinku; wartość bezwzględna wpisu ≤ 1 000 000 000.",IF(IF('Trades'!J179="NET",IF('Trades'!N179="",FALSE,IF(NOT(ISNUMBER('Trades'!N179)),TRUE,OR('Trades'!N179&lt;0,'Trades'!N179&gt;1000000000,ROUND('Trades'!N179,2)&lt;&gt;'Trades'!N179))),FALSE),"Kwoty: do 2 miejsc po przecinku; wartość bezwzględna wpisu ≤ 1 000 000 000.",IF(IF('Trades'!J179="NET",IF('Trades'!O179="",FALSE,IF(NOT(ISNUMBER('Trades'!O179)),TRUE,OR(ABS('Trades'!O179)&gt;1000000000,ROUND('Trades'!O179,2)&lt;&gt;'Trades'!O179))),FALSE),"Kwoty: do 2 miejsc po przecinku; wartość bezwzględna wpisu ≤ 1 000 000 000.",IF(AND('Trades'!J179="GROSS",NOT(ISNUMBER('Trades'!M179))),"Podaj prowizję, także zero",IF(AND('Trades'!J179="GROSS",'Trades'!M179&lt;0),"Prowizja nie może być ujemna",IF(AND('Trades'!J179="GROSS",NOT(ISNUMBER('Trades'!N179))),"Podaj pozostałe opłaty, także zero",IF(AND('Trades'!J179="GROSS",'Trades'!N179&lt;0),"Opłaty nie mogą być ujemne",IF(AND('Trades'!J179="GROSS",NOT(ISNUMBER('Trades'!O179))),"Podaj finansowanie ze znakiem, także zero",IF(AND('Trades'!J179="GROSS",NOT(ISNUMBER(F179))),"Podaj P&amp;L brutto każdego wyjścia",IF(IF('Trades'!J179="NET",OR(ABS('Trades'!L179)&gt;1000000000,ROUND('Trades'!L179,2)&lt;&gt;'Trades'!L179),FALSE),"Kwoty: do 2 miejsc po przecinku; wartość bezwzględna wpisu ≤ 1 000 000 000.",IF(IF('Trades'!J179="GROSS",OR(ABS('Trades'!M179)&gt;1000000000,ABS('Trades'!N179)&gt;1000000000,ABS('Trades'!O179)&gt;1000000000,ROUND('Trades'!M179,2)&lt;&gt;'Trades'!M179,ROUND('Trades'!N179,2)&lt;&gt;'Trades'!N179,ROUND('Trades'!O179,2)&lt;&gt;'Trades'!O179),FALSE),"Kwoty: do 2 miejsc po przecinku; wartość bezwzględna wpisu ≤ 1 000 000 000.",IF(AND('Trades'!G179&lt;&gt;"",OR(NOT(ISNUMBER('Trades'!G179)),'Trades'!G179&lt;=0)),"Podaj dodatnią cenę lub pozostaw puste",IF(AND('Trades'!H179&lt;&gt;"",OR(NOT(ISNUMBER('Trades'!H179)),'Trades'!H179&lt;=0)),"Podaj dodatnią cenę lub pozostaw puste","")))))))))))))))))))))))))))))))))))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b.d.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b.d.",IF(OR(O179=0,COUNTIFS('Exits'!$B$9:$B$608,'Trades'!A179,'Exits'!$G$9:$G$608,-1)&gt;0),"b.d.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b.d.",IF(AND(O179&gt;0,SUMIFS('Exits'!$J$9:$J$608,'Exits'!$B$9:$B$608,'Trades'!A179)=O179),ROUND(SUMIFS('Exits'!$F$9:$F$608,'Exits'!$B$9:$B$608,'Trades'!A179),2),"b.d.")))</x:f>
      </x:c>
      <x:c r="G179" s="30" t="str">
        <x:f>IF(P179=0,"",IF(K179&lt;&gt;1,"b.d.",IF('Trades'!J179="NET",'Trades'!L179,ROUND(F179-'Trades'!M179-'Trades'!N179+'Trades'!O179,2))))</x:f>
      </x:c>
      <x:c r="H179" s="31" t="str">
        <x:f>IF(P179=0,"",IF(N179=1,G179/'Trades'!P179,"b.d."))</x:f>
      </x:c>
      <x:c r="I179" s="33" t="str">
        <x:f>IF(P179=0,"",IF(K179&lt;&gt;1,"Pozycja niezamknięta",IF(NOT(ISNUMBER('Trades'!P179)),"Brak lub błędne ryzyko: dodatnie, ≤ 1 000 000 000, do 2 miejsc po przecinku.",IF(OR('Trades'!P179&lt;=0,'Trades'!P179&gt;1000000000,ROUND('Trades'!P179,2)&lt;&gt;'Trades'!P179),"Brak lub błędne ryzyko: dodatnie, ≤ 1 000 000 000, do 2 miejsc po przecinku.",IF(AND('Trades'!Q179&lt;&gt;"PRICE",'Trades'!Q179&lt;&gt;"ALL_IN"),"Wybierz PRICE lub ALL_IN",IF('Trades'!Q179&lt;&gt;'Summary'!$K$4,"Wybrano inną podstawę","Zapisane"))))))</x:f>
      </x:c>
      <x:c r="J179" s="33" t="str">
        <x:f>IF(P179=0,"",IF('Summary'!$H$6="Sprawdź daty filtra","Sprawdź daty filtra",IF(L179=1,"Uwzględniona",IF(K179=1,"Poza okresem","Nieuwzględniona"))))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IF(OR(K179&lt;&gt;1,'Summary'!$H$6="Sprawdź daty filtra"),0,IF(AND(OR('Summary'!$B$6="",E179&gt;='Summary'!$B$6),OR('Summary'!$E$6="",E179&lt;'Summary'!$E$6+1)),1,0))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IF(K180=0,"",CHOOSE(K180,"Zamknięta","Otwarta","Niepełna / błędna","Nieobsługiwana"))</x:f>
      </x:c>
      <x:c r="C180" s="33" t="str">
        <x:f>IF(P180=0,"",IF('Trades'!I180="UNSUPPORTED","Dobieranie / odwrócenia nie są obsługiwane",IF('Trades'!A180="","Podaj ID transakcji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: tekst zaczynający się od A–Z, do 64 znaków; bez *, ?, ~, =, &lt; i &gt;. Przykład: T-001.",IF(COUNTIFS('Trades'!$A$9:$A$208,'Trades'!A180)&lt;&gt;1,"ID transakcji się powtarza",IF('Trades'!B180="","Podaj instrument",IF(AND('Trades'!C180&lt;&gt;"LONG",'Trades'!C180&lt;&gt;"SHORT"),"Wybierz LONG lub SHORT",IF(NOT(ISNUMBER('Trades'!D180)),"Podaj prawidłowy czas otwarcia",IF(OR('Trades'!D180&lt;1,'Trades'!D180&gt;2958465),"Podaj prawidłowy czas otwarcia",IF(NOT(ISNUMBER('Trades'!E180)),"Podaj dodatnią początkową ilość",IF(OR('Trades'!E180&lt;=0,'Trades'!E180&gt;1000000,ROUND('Trades'!E180,8)&lt;&gt;'Trades'!E180),"Podaj dodatnią początkową ilość",IF('Trades'!F180="","Podaj jednostkę ilości",IF(AND('Trades'!I180&lt;&gt;"OPEN",'Trades'!I180&lt;&gt;"CLOSED"),"Wybierz OPEN lub CLOSED",IF(AND('Trades'!J180&lt;&gt;"NET",'Trades'!J180&lt;&gt;"GROSS"),"Wybierz NET lub GROSS",IF(COUNTIFS('Exits'!$B$9:$B$608,'Trades'!A180,'Exits'!$G$9:$G$608,-1)&gt;0,"Sprawdź powiązane wyjścia",IF(D180&gt;'Trades'!E180,"Zamknięta ilość przekracza początkową",IF(AND('Trades'!I180="OPEN",D180='Trades'!E180),"OPEN jest sprzeczne z zerową pozostałą ilością",IF('Trades'!I180="OPEN","",IF(O180=0,"Dodaj wyjście w Exits",IF(D180&lt;&gt;'Trades'!E180,"CLOSED wymaga zamknięcia całej ilości",IF(AND('Trades'!J180="NET",NOT(ISNUMBER('Trades'!L180))),"Podaj uzgodnione netto całej pozycji",IF(AND('Trades'!J180="NET",'Trades'!K180&lt;&gt;"YES"),"Potwierdź netto całej pozycji",IF(IF('Trades'!J180="NET",IF('Trades'!M180="",FALSE,IF(NOT(ISNUMBER('Trades'!M180)),TRUE,OR('Trades'!M180&lt;0,'Trades'!M180&gt;1000000000,ROUND('Trades'!M180,2)&lt;&gt;'Trades'!M180))),FALSE),"Kwoty: do 2 miejsc po przecinku; wartość bezwzględna wpisu ≤ 1 000 000 000.",IF(IF('Trades'!J180="NET",IF('Trades'!N180="",FALSE,IF(NOT(ISNUMBER('Trades'!N180)),TRUE,OR('Trades'!N180&lt;0,'Trades'!N180&gt;1000000000,ROUND('Trades'!N180,2)&lt;&gt;'Trades'!N180))),FALSE),"Kwoty: do 2 miejsc po przecinku; wartość bezwzględna wpisu ≤ 1 000 000 000.",IF(IF('Trades'!J180="NET",IF('Trades'!O180="",FALSE,IF(NOT(ISNUMBER('Trades'!O180)),TRUE,OR(ABS('Trades'!O180)&gt;1000000000,ROUND('Trades'!O180,2)&lt;&gt;'Trades'!O180))),FALSE),"Kwoty: do 2 miejsc po przecinku; wartość bezwzględna wpisu ≤ 1 000 000 000.",IF(AND('Trades'!J180="GROSS",NOT(ISNUMBER('Trades'!M180))),"Podaj prowizję, także zero",IF(AND('Trades'!J180="GROSS",'Trades'!M180&lt;0),"Prowizja nie może być ujemna",IF(AND('Trades'!J180="GROSS",NOT(ISNUMBER('Trades'!N180))),"Podaj pozostałe opłaty, także zero",IF(AND('Trades'!J180="GROSS",'Trades'!N180&lt;0),"Opłaty nie mogą być ujemne",IF(AND('Trades'!J180="GROSS",NOT(ISNUMBER('Trades'!O180))),"Podaj finansowanie ze znakiem, także zero",IF(AND('Trades'!J180="GROSS",NOT(ISNUMBER(F180))),"Podaj P&amp;L brutto każdego wyjścia",IF(IF('Trades'!J180="NET",OR(ABS('Trades'!L180)&gt;1000000000,ROUND('Trades'!L180,2)&lt;&gt;'Trades'!L180),FALSE),"Kwoty: do 2 miejsc po przecinku; wartość bezwzględna wpisu ≤ 1 000 000 000.",IF(IF('Trades'!J180="GROSS",OR(ABS('Trades'!M180)&gt;1000000000,ABS('Trades'!N180)&gt;1000000000,ABS('Trades'!O180)&gt;1000000000,ROUND('Trades'!M180,2)&lt;&gt;'Trades'!M180,ROUND('Trades'!N180,2)&lt;&gt;'Trades'!N180,ROUND('Trades'!O180,2)&lt;&gt;'Trades'!O180),FALSE),"Kwoty: do 2 miejsc po przecinku; wartość bezwzględna wpisu ≤ 1 000 000 000.",IF(AND('Trades'!G180&lt;&gt;"",OR(NOT(ISNUMBER('Trades'!G180)),'Trades'!G180&lt;=0)),"Podaj dodatnią cenę lub pozostaw puste",IF(AND('Trades'!H180&lt;&gt;"",OR(NOT(ISNUMBER('Trades'!H180)),'Trades'!H180&lt;=0)),"Podaj dodatnią cenę lub pozostaw puste","")))))))))))))))))))))))))))))))))))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b.d.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b.d.",IF(OR(O180=0,COUNTIFS('Exits'!$B$9:$B$608,'Trades'!A180,'Exits'!$G$9:$G$608,-1)&gt;0),"b.d.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b.d.",IF(AND(O180&gt;0,SUMIFS('Exits'!$J$9:$J$608,'Exits'!$B$9:$B$608,'Trades'!A180)=O180),ROUND(SUMIFS('Exits'!$F$9:$F$608,'Exits'!$B$9:$B$608,'Trades'!A180),2),"b.d.")))</x:f>
      </x:c>
      <x:c r="G180" s="30" t="str">
        <x:f>IF(P180=0,"",IF(K180&lt;&gt;1,"b.d.",IF('Trades'!J180="NET",'Trades'!L180,ROUND(F180-'Trades'!M180-'Trades'!N180+'Trades'!O180,2))))</x:f>
      </x:c>
      <x:c r="H180" s="31" t="str">
        <x:f>IF(P180=0,"",IF(N180=1,G180/'Trades'!P180,"b.d."))</x:f>
      </x:c>
      <x:c r="I180" s="33" t="str">
        <x:f>IF(P180=0,"",IF(K180&lt;&gt;1,"Pozycja niezamknięta",IF(NOT(ISNUMBER('Trades'!P180)),"Brak lub błędne ryzyko: dodatnie, ≤ 1 000 000 000, do 2 miejsc po przecinku.",IF(OR('Trades'!P180&lt;=0,'Trades'!P180&gt;1000000000,ROUND('Trades'!P180,2)&lt;&gt;'Trades'!P180),"Brak lub błędne ryzyko: dodatnie, ≤ 1 000 000 000, do 2 miejsc po przecinku.",IF(AND('Trades'!Q180&lt;&gt;"PRICE",'Trades'!Q180&lt;&gt;"ALL_IN"),"Wybierz PRICE lub ALL_IN",IF('Trades'!Q180&lt;&gt;'Summary'!$K$4,"Wybrano inną podstawę","Zapisane"))))))</x:f>
      </x:c>
      <x:c r="J180" s="33" t="str">
        <x:f>IF(P180=0,"",IF('Summary'!$H$6="Sprawdź daty filtra","Sprawdź daty filtra",IF(L180=1,"Uwzględniona",IF(K180=1,"Poza okresem","Nieuwzględniona"))))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IF(OR(K180&lt;&gt;1,'Summary'!$H$6="Sprawdź daty filtra"),0,IF(AND(OR('Summary'!$B$6="",E180&gt;='Summary'!$B$6),OR('Summary'!$E$6="",E180&lt;'Summary'!$E$6+1)),1,0))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IF(K181=0,"",CHOOSE(K181,"Zamknięta","Otwarta","Niepełna / błędna","Nieobsługiwana"))</x:f>
      </x:c>
      <x:c r="C181" s="33" t="str">
        <x:f>IF(P181=0,"",IF('Trades'!I181="UNSUPPORTED","Dobieranie / odwrócenia nie są obsługiwane",IF('Trades'!A181="","Podaj ID transakcji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: tekst zaczynający się od A–Z, do 64 znaków; bez *, ?, ~, =, &lt; i &gt;. Przykład: T-001.",IF(COUNTIFS('Trades'!$A$9:$A$208,'Trades'!A181)&lt;&gt;1,"ID transakcji się powtarza",IF('Trades'!B181="","Podaj instrument",IF(AND('Trades'!C181&lt;&gt;"LONG",'Trades'!C181&lt;&gt;"SHORT"),"Wybierz LONG lub SHORT",IF(NOT(ISNUMBER('Trades'!D181)),"Podaj prawidłowy czas otwarcia",IF(OR('Trades'!D181&lt;1,'Trades'!D181&gt;2958465),"Podaj prawidłowy czas otwarcia",IF(NOT(ISNUMBER('Trades'!E181)),"Podaj dodatnią początkową ilość",IF(OR('Trades'!E181&lt;=0,'Trades'!E181&gt;1000000,ROUND('Trades'!E181,8)&lt;&gt;'Trades'!E181),"Podaj dodatnią początkową ilość",IF('Trades'!F181="","Podaj jednostkę ilości",IF(AND('Trades'!I181&lt;&gt;"OPEN",'Trades'!I181&lt;&gt;"CLOSED"),"Wybierz OPEN lub CLOSED",IF(AND('Trades'!J181&lt;&gt;"NET",'Trades'!J181&lt;&gt;"GROSS"),"Wybierz NET lub GROSS",IF(COUNTIFS('Exits'!$B$9:$B$608,'Trades'!A181,'Exits'!$G$9:$G$608,-1)&gt;0,"Sprawdź powiązane wyjścia",IF(D181&gt;'Trades'!E181,"Zamknięta ilość przekracza początkową",IF(AND('Trades'!I181="OPEN",D181='Trades'!E181),"OPEN jest sprzeczne z zerową pozostałą ilością",IF('Trades'!I181="OPEN","",IF(O181=0,"Dodaj wyjście w Exits",IF(D181&lt;&gt;'Trades'!E181,"CLOSED wymaga zamknięcia całej ilości",IF(AND('Trades'!J181="NET",NOT(ISNUMBER('Trades'!L181))),"Podaj uzgodnione netto całej pozycji",IF(AND('Trades'!J181="NET",'Trades'!K181&lt;&gt;"YES"),"Potwierdź netto całej pozycji",IF(IF('Trades'!J181="NET",IF('Trades'!M181="",FALSE,IF(NOT(ISNUMBER('Trades'!M181)),TRUE,OR('Trades'!M181&lt;0,'Trades'!M181&gt;1000000000,ROUND('Trades'!M181,2)&lt;&gt;'Trades'!M181))),FALSE),"Kwoty: do 2 miejsc po przecinku; wartość bezwzględna wpisu ≤ 1 000 000 000.",IF(IF('Trades'!J181="NET",IF('Trades'!N181="",FALSE,IF(NOT(ISNUMBER('Trades'!N181)),TRUE,OR('Trades'!N181&lt;0,'Trades'!N181&gt;1000000000,ROUND('Trades'!N181,2)&lt;&gt;'Trades'!N181))),FALSE),"Kwoty: do 2 miejsc po przecinku; wartość bezwzględna wpisu ≤ 1 000 000 000.",IF(IF('Trades'!J181="NET",IF('Trades'!O181="",FALSE,IF(NOT(ISNUMBER('Trades'!O181)),TRUE,OR(ABS('Trades'!O181)&gt;1000000000,ROUND('Trades'!O181,2)&lt;&gt;'Trades'!O181))),FALSE),"Kwoty: do 2 miejsc po przecinku; wartość bezwzględna wpisu ≤ 1 000 000 000.",IF(AND('Trades'!J181="GROSS",NOT(ISNUMBER('Trades'!M181))),"Podaj prowizję, także zero",IF(AND('Trades'!J181="GROSS",'Trades'!M181&lt;0),"Prowizja nie może być ujemna",IF(AND('Trades'!J181="GROSS",NOT(ISNUMBER('Trades'!N181))),"Podaj pozostałe opłaty, także zero",IF(AND('Trades'!J181="GROSS",'Trades'!N181&lt;0),"Opłaty nie mogą być ujemne",IF(AND('Trades'!J181="GROSS",NOT(ISNUMBER('Trades'!O181))),"Podaj finansowanie ze znakiem, także zero",IF(AND('Trades'!J181="GROSS",NOT(ISNUMBER(F181))),"Podaj P&amp;L brutto każdego wyjścia",IF(IF('Trades'!J181="NET",OR(ABS('Trades'!L181)&gt;1000000000,ROUND('Trades'!L181,2)&lt;&gt;'Trades'!L181),FALSE),"Kwoty: do 2 miejsc po przecinku; wartość bezwzględna wpisu ≤ 1 000 000 000.",IF(IF('Trades'!J181="GROSS",OR(ABS('Trades'!M181)&gt;1000000000,ABS('Trades'!N181)&gt;1000000000,ABS('Trades'!O181)&gt;1000000000,ROUND('Trades'!M181,2)&lt;&gt;'Trades'!M181,ROUND('Trades'!N181,2)&lt;&gt;'Trades'!N181,ROUND('Trades'!O181,2)&lt;&gt;'Trades'!O181),FALSE),"Kwoty: do 2 miejsc po przecinku; wartość bezwzględna wpisu ≤ 1 000 000 000.",IF(AND('Trades'!G181&lt;&gt;"",OR(NOT(ISNUMBER('Trades'!G181)),'Trades'!G181&lt;=0)),"Podaj dodatnią cenę lub pozostaw puste",IF(AND('Trades'!H181&lt;&gt;"",OR(NOT(ISNUMBER('Trades'!H181)),'Trades'!H181&lt;=0)),"Podaj dodatnią cenę lub pozostaw puste","")))))))))))))))))))))))))))))))))))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b.d.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b.d.",IF(OR(O181=0,COUNTIFS('Exits'!$B$9:$B$608,'Trades'!A181,'Exits'!$G$9:$G$608,-1)&gt;0),"b.d.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b.d.",IF(AND(O181&gt;0,SUMIFS('Exits'!$J$9:$J$608,'Exits'!$B$9:$B$608,'Trades'!A181)=O181),ROUND(SUMIFS('Exits'!$F$9:$F$608,'Exits'!$B$9:$B$608,'Trades'!A181),2),"b.d.")))</x:f>
      </x:c>
      <x:c r="G181" s="30" t="str">
        <x:f>IF(P181=0,"",IF(K181&lt;&gt;1,"b.d.",IF('Trades'!J181="NET",'Trades'!L181,ROUND(F181-'Trades'!M181-'Trades'!N181+'Trades'!O181,2))))</x:f>
      </x:c>
      <x:c r="H181" s="31" t="str">
        <x:f>IF(P181=0,"",IF(N181=1,G181/'Trades'!P181,"b.d."))</x:f>
      </x:c>
      <x:c r="I181" s="33" t="str">
        <x:f>IF(P181=0,"",IF(K181&lt;&gt;1,"Pozycja niezamknięta",IF(NOT(ISNUMBER('Trades'!P181)),"Brak lub błędne ryzyko: dodatnie, ≤ 1 000 000 000, do 2 miejsc po przecinku.",IF(OR('Trades'!P181&lt;=0,'Trades'!P181&gt;1000000000,ROUND('Trades'!P181,2)&lt;&gt;'Trades'!P181),"Brak lub błędne ryzyko: dodatnie, ≤ 1 000 000 000, do 2 miejsc po przecinku.",IF(AND('Trades'!Q181&lt;&gt;"PRICE",'Trades'!Q181&lt;&gt;"ALL_IN"),"Wybierz PRICE lub ALL_IN",IF('Trades'!Q181&lt;&gt;'Summary'!$K$4,"Wybrano inną podstawę","Zapisane"))))))</x:f>
      </x:c>
      <x:c r="J181" s="33" t="str">
        <x:f>IF(P181=0,"",IF('Summary'!$H$6="Sprawdź daty filtra","Sprawdź daty filtra",IF(L181=1,"Uwzględniona",IF(K181=1,"Poza okresem","Nieuwzględniona"))))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IF(OR(K181&lt;&gt;1,'Summary'!$H$6="Sprawdź daty filtra"),0,IF(AND(OR('Summary'!$B$6="",E181&gt;='Summary'!$B$6),OR('Summary'!$E$6="",E181&lt;'Summary'!$E$6+1)),1,0))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IF(K182=0,"",CHOOSE(K182,"Zamknięta","Otwarta","Niepełna / błędna","Nieobsługiwana"))</x:f>
      </x:c>
      <x:c r="C182" s="33" t="str">
        <x:f>IF(P182=0,"",IF('Trades'!I182="UNSUPPORTED","Dobieranie / odwrócenia nie są obsługiwane",IF('Trades'!A182="","Podaj ID transakcji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: tekst zaczynający się od A–Z, do 64 znaków; bez *, ?, ~, =, &lt; i &gt;. Przykład: T-001.",IF(COUNTIFS('Trades'!$A$9:$A$208,'Trades'!A182)&lt;&gt;1,"ID transakcji się powtarza",IF('Trades'!B182="","Podaj instrument",IF(AND('Trades'!C182&lt;&gt;"LONG",'Trades'!C182&lt;&gt;"SHORT"),"Wybierz LONG lub SHORT",IF(NOT(ISNUMBER('Trades'!D182)),"Podaj prawidłowy czas otwarcia",IF(OR('Trades'!D182&lt;1,'Trades'!D182&gt;2958465),"Podaj prawidłowy czas otwarcia",IF(NOT(ISNUMBER('Trades'!E182)),"Podaj dodatnią początkową ilość",IF(OR('Trades'!E182&lt;=0,'Trades'!E182&gt;1000000,ROUND('Trades'!E182,8)&lt;&gt;'Trades'!E182),"Podaj dodatnią początkową ilość",IF('Trades'!F182="","Podaj jednostkę ilości",IF(AND('Trades'!I182&lt;&gt;"OPEN",'Trades'!I182&lt;&gt;"CLOSED"),"Wybierz OPEN lub CLOSED",IF(AND('Trades'!J182&lt;&gt;"NET",'Trades'!J182&lt;&gt;"GROSS"),"Wybierz NET lub GROSS",IF(COUNTIFS('Exits'!$B$9:$B$608,'Trades'!A182,'Exits'!$G$9:$G$608,-1)&gt;0,"Sprawdź powiązane wyjścia",IF(D182&gt;'Trades'!E182,"Zamknięta ilość przekracza początkową",IF(AND('Trades'!I182="OPEN",D182='Trades'!E182),"OPEN jest sprzeczne z zerową pozostałą ilością",IF('Trades'!I182="OPEN","",IF(O182=0,"Dodaj wyjście w Exits",IF(D182&lt;&gt;'Trades'!E182,"CLOSED wymaga zamknięcia całej ilości",IF(AND('Trades'!J182="NET",NOT(ISNUMBER('Trades'!L182))),"Podaj uzgodnione netto całej pozycji",IF(AND('Trades'!J182="NET",'Trades'!K182&lt;&gt;"YES"),"Potwierdź netto całej pozycji",IF(IF('Trades'!J182="NET",IF('Trades'!M182="",FALSE,IF(NOT(ISNUMBER('Trades'!M182)),TRUE,OR('Trades'!M182&lt;0,'Trades'!M182&gt;1000000000,ROUND('Trades'!M182,2)&lt;&gt;'Trades'!M182))),FALSE),"Kwoty: do 2 miejsc po przecinku; wartość bezwzględna wpisu ≤ 1 000 000 000.",IF(IF('Trades'!J182="NET",IF('Trades'!N182="",FALSE,IF(NOT(ISNUMBER('Trades'!N182)),TRUE,OR('Trades'!N182&lt;0,'Trades'!N182&gt;1000000000,ROUND('Trades'!N182,2)&lt;&gt;'Trades'!N182))),FALSE),"Kwoty: do 2 miejsc po przecinku; wartość bezwzględna wpisu ≤ 1 000 000 000.",IF(IF('Trades'!J182="NET",IF('Trades'!O182="",FALSE,IF(NOT(ISNUMBER('Trades'!O182)),TRUE,OR(ABS('Trades'!O182)&gt;1000000000,ROUND('Trades'!O182,2)&lt;&gt;'Trades'!O182))),FALSE),"Kwoty: do 2 miejsc po przecinku; wartość bezwzględna wpisu ≤ 1 000 000 000.",IF(AND('Trades'!J182="GROSS",NOT(ISNUMBER('Trades'!M182))),"Podaj prowizję, także zero",IF(AND('Trades'!J182="GROSS",'Trades'!M182&lt;0),"Prowizja nie może być ujemna",IF(AND('Trades'!J182="GROSS",NOT(ISNUMBER('Trades'!N182))),"Podaj pozostałe opłaty, także zero",IF(AND('Trades'!J182="GROSS",'Trades'!N182&lt;0),"Opłaty nie mogą być ujemne",IF(AND('Trades'!J182="GROSS",NOT(ISNUMBER('Trades'!O182))),"Podaj finansowanie ze znakiem, także zero",IF(AND('Trades'!J182="GROSS",NOT(ISNUMBER(F182))),"Podaj P&amp;L brutto każdego wyjścia",IF(IF('Trades'!J182="NET",OR(ABS('Trades'!L182)&gt;1000000000,ROUND('Trades'!L182,2)&lt;&gt;'Trades'!L182),FALSE),"Kwoty: do 2 miejsc po przecinku; wartość bezwzględna wpisu ≤ 1 000 000 000.",IF(IF('Trades'!J182="GROSS",OR(ABS('Trades'!M182)&gt;1000000000,ABS('Trades'!N182)&gt;1000000000,ABS('Trades'!O182)&gt;1000000000,ROUND('Trades'!M182,2)&lt;&gt;'Trades'!M182,ROUND('Trades'!N182,2)&lt;&gt;'Trades'!N182,ROUND('Trades'!O182,2)&lt;&gt;'Trades'!O182),FALSE),"Kwoty: do 2 miejsc po przecinku; wartość bezwzględna wpisu ≤ 1 000 000 000.",IF(AND('Trades'!G182&lt;&gt;"",OR(NOT(ISNUMBER('Trades'!G182)),'Trades'!G182&lt;=0)),"Podaj dodatnią cenę lub pozostaw puste",IF(AND('Trades'!H182&lt;&gt;"",OR(NOT(ISNUMBER('Trades'!H182)),'Trades'!H182&lt;=0)),"Podaj dodatnią cenę lub pozostaw puste","")))))))))))))))))))))))))))))))))))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b.d.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b.d.",IF(OR(O182=0,COUNTIFS('Exits'!$B$9:$B$608,'Trades'!A182,'Exits'!$G$9:$G$608,-1)&gt;0),"b.d.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b.d.",IF(AND(O182&gt;0,SUMIFS('Exits'!$J$9:$J$608,'Exits'!$B$9:$B$608,'Trades'!A182)=O182),ROUND(SUMIFS('Exits'!$F$9:$F$608,'Exits'!$B$9:$B$608,'Trades'!A182),2),"b.d.")))</x:f>
      </x:c>
      <x:c r="G182" s="30" t="str">
        <x:f>IF(P182=0,"",IF(K182&lt;&gt;1,"b.d.",IF('Trades'!J182="NET",'Trades'!L182,ROUND(F182-'Trades'!M182-'Trades'!N182+'Trades'!O182,2))))</x:f>
      </x:c>
      <x:c r="H182" s="31" t="str">
        <x:f>IF(P182=0,"",IF(N182=1,G182/'Trades'!P182,"b.d."))</x:f>
      </x:c>
      <x:c r="I182" s="33" t="str">
        <x:f>IF(P182=0,"",IF(K182&lt;&gt;1,"Pozycja niezamknięta",IF(NOT(ISNUMBER('Trades'!P182)),"Brak lub błędne ryzyko: dodatnie, ≤ 1 000 000 000, do 2 miejsc po przecinku.",IF(OR('Trades'!P182&lt;=0,'Trades'!P182&gt;1000000000,ROUND('Trades'!P182,2)&lt;&gt;'Trades'!P182),"Brak lub błędne ryzyko: dodatnie, ≤ 1 000 000 000, do 2 miejsc po przecinku.",IF(AND('Trades'!Q182&lt;&gt;"PRICE",'Trades'!Q182&lt;&gt;"ALL_IN"),"Wybierz PRICE lub ALL_IN",IF('Trades'!Q182&lt;&gt;'Summary'!$K$4,"Wybrano inną podstawę","Zapisane"))))))</x:f>
      </x:c>
      <x:c r="J182" s="33" t="str">
        <x:f>IF(P182=0,"",IF('Summary'!$H$6="Sprawdź daty filtra","Sprawdź daty filtra",IF(L182=1,"Uwzględniona",IF(K182=1,"Poza okresem","Nieuwzględniona"))))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IF(OR(K182&lt;&gt;1,'Summary'!$H$6="Sprawdź daty filtra"),0,IF(AND(OR('Summary'!$B$6="",E182&gt;='Summary'!$B$6),OR('Summary'!$E$6="",E182&lt;'Summary'!$E$6+1)),1,0))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IF(K183=0,"",CHOOSE(K183,"Zamknięta","Otwarta","Niepełna / błędna","Nieobsługiwana"))</x:f>
      </x:c>
      <x:c r="C183" s="33" t="str">
        <x:f>IF(P183=0,"",IF('Trades'!I183="UNSUPPORTED","Dobieranie / odwrócenia nie są obsługiwane",IF('Trades'!A183="","Podaj ID transakcji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: tekst zaczynający się od A–Z, do 64 znaków; bez *, ?, ~, =, &lt; i &gt;. Przykład: T-001.",IF(COUNTIFS('Trades'!$A$9:$A$208,'Trades'!A183)&lt;&gt;1,"ID transakcji się powtarza",IF('Trades'!B183="","Podaj instrument",IF(AND('Trades'!C183&lt;&gt;"LONG",'Trades'!C183&lt;&gt;"SHORT"),"Wybierz LONG lub SHORT",IF(NOT(ISNUMBER('Trades'!D183)),"Podaj prawidłowy czas otwarcia",IF(OR('Trades'!D183&lt;1,'Trades'!D183&gt;2958465),"Podaj prawidłowy czas otwarcia",IF(NOT(ISNUMBER('Trades'!E183)),"Podaj dodatnią początkową ilość",IF(OR('Trades'!E183&lt;=0,'Trades'!E183&gt;1000000,ROUND('Trades'!E183,8)&lt;&gt;'Trades'!E183),"Podaj dodatnią początkową ilość",IF('Trades'!F183="","Podaj jednostkę ilości",IF(AND('Trades'!I183&lt;&gt;"OPEN",'Trades'!I183&lt;&gt;"CLOSED"),"Wybierz OPEN lub CLOSED",IF(AND('Trades'!J183&lt;&gt;"NET",'Trades'!J183&lt;&gt;"GROSS"),"Wybierz NET lub GROSS",IF(COUNTIFS('Exits'!$B$9:$B$608,'Trades'!A183,'Exits'!$G$9:$G$608,-1)&gt;0,"Sprawdź powiązane wyjścia",IF(D183&gt;'Trades'!E183,"Zamknięta ilość przekracza początkową",IF(AND('Trades'!I183="OPEN",D183='Trades'!E183),"OPEN jest sprzeczne z zerową pozostałą ilością",IF('Trades'!I183="OPEN","",IF(O183=0,"Dodaj wyjście w Exits",IF(D183&lt;&gt;'Trades'!E183,"CLOSED wymaga zamknięcia całej ilości",IF(AND('Trades'!J183="NET",NOT(ISNUMBER('Trades'!L183))),"Podaj uzgodnione netto całej pozycji",IF(AND('Trades'!J183="NET",'Trades'!K183&lt;&gt;"YES"),"Potwierdź netto całej pozycji",IF(IF('Trades'!J183="NET",IF('Trades'!M183="",FALSE,IF(NOT(ISNUMBER('Trades'!M183)),TRUE,OR('Trades'!M183&lt;0,'Trades'!M183&gt;1000000000,ROUND('Trades'!M183,2)&lt;&gt;'Trades'!M183))),FALSE),"Kwoty: do 2 miejsc po przecinku; wartość bezwzględna wpisu ≤ 1 000 000 000.",IF(IF('Trades'!J183="NET",IF('Trades'!N183="",FALSE,IF(NOT(ISNUMBER('Trades'!N183)),TRUE,OR('Trades'!N183&lt;0,'Trades'!N183&gt;1000000000,ROUND('Trades'!N183,2)&lt;&gt;'Trades'!N183))),FALSE),"Kwoty: do 2 miejsc po przecinku; wartość bezwzględna wpisu ≤ 1 000 000 000.",IF(IF('Trades'!J183="NET",IF('Trades'!O183="",FALSE,IF(NOT(ISNUMBER('Trades'!O183)),TRUE,OR(ABS('Trades'!O183)&gt;1000000000,ROUND('Trades'!O183,2)&lt;&gt;'Trades'!O183))),FALSE),"Kwoty: do 2 miejsc po przecinku; wartość bezwzględna wpisu ≤ 1 000 000 000.",IF(AND('Trades'!J183="GROSS",NOT(ISNUMBER('Trades'!M183))),"Podaj prowizję, także zero",IF(AND('Trades'!J183="GROSS",'Trades'!M183&lt;0),"Prowizja nie może być ujemna",IF(AND('Trades'!J183="GROSS",NOT(ISNUMBER('Trades'!N183))),"Podaj pozostałe opłaty, także zero",IF(AND('Trades'!J183="GROSS",'Trades'!N183&lt;0),"Opłaty nie mogą być ujemne",IF(AND('Trades'!J183="GROSS",NOT(ISNUMBER('Trades'!O183))),"Podaj finansowanie ze znakiem, także zero",IF(AND('Trades'!J183="GROSS",NOT(ISNUMBER(F183))),"Podaj P&amp;L brutto każdego wyjścia",IF(IF('Trades'!J183="NET",OR(ABS('Trades'!L183)&gt;1000000000,ROUND('Trades'!L183,2)&lt;&gt;'Trades'!L183),FALSE),"Kwoty: do 2 miejsc po przecinku; wartość bezwzględna wpisu ≤ 1 000 000 000.",IF(IF('Trades'!J183="GROSS",OR(ABS('Trades'!M183)&gt;1000000000,ABS('Trades'!N183)&gt;1000000000,ABS('Trades'!O183)&gt;1000000000,ROUND('Trades'!M183,2)&lt;&gt;'Trades'!M183,ROUND('Trades'!N183,2)&lt;&gt;'Trades'!N183,ROUND('Trades'!O183,2)&lt;&gt;'Trades'!O183),FALSE),"Kwoty: do 2 miejsc po przecinku; wartość bezwzględna wpisu ≤ 1 000 000 000.",IF(AND('Trades'!G183&lt;&gt;"",OR(NOT(ISNUMBER('Trades'!G183)),'Trades'!G183&lt;=0)),"Podaj dodatnią cenę lub pozostaw puste",IF(AND('Trades'!H183&lt;&gt;"",OR(NOT(ISNUMBER('Trades'!H183)),'Trades'!H183&lt;=0)),"Podaj dodatnią cenę lub pozostaw puste","")))))))))))))))))))))))))))))))))))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b.d.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b.d.",IF(OR(O183=0,COUNTIFS('Exits'!$B$9:$B$608,'Trades'!A183,'Exits'!$G$9:$G$608,-1)&gt;0),"b.d.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b.d.",IF(AND(O183&gt;0,SUMIFS('Exits'!$J$9:$J$608,'Exits'!$B$9:$B$608,'Trades'!A183)=O183),ROUND(SUMIFS('Exits'!$F$9:$F$608,'Exits'!$B$9:$B$608,'Trades'!A183),2),"b.d.")))</x:f>
      </x:c>
      <x:c r="G183" s="30" t="str">
        <x:f>IF(P183=0,"",IF(K183&lt;&gt;1,"b.d.",IF('Trades'!J183="NET",'Trades'!L183,ROUND(F183-'Trades'!M183-'Trades'!N183+'Trades'!O183,2))))</x:f>
      </x:c>
      <x:c r="H183" s="31" t="str">
        <x:f>IF(P183=0,"",IF(N183=1,G183/'Trades'!P183,"b.d."))</x:f>
      </x:c>
      <x:c r="I183" s="33" t="str">
        <x:f>IF(P183=0,"",IF(K183&lt;&gt;1,"Pozycja niezamknięta",IF(NOT(ISNUMBER('Trades'!P183)),"Brak lub błędne ryzyko: dodatnie, ≤ 1 000 000 000, do 2 miejsc po przecinku.",IF(OR('Trades'!P183&lt;=0,'Trades'!P183&gt;1000000000,ROUND('Trades'!P183,2)&lt;&gt;'Trades'!P183),"Brak lub błędne ryzyko: dodatnie, ≤ 1 000 000 000, do 2 miejsc po przecinku.",IF(AND('Trades'!Q183&lt;&gt;"PRICE",'Trades'!Q183&lt;&gt;"ALL_IN"),"Wybierz PRICE lub ALL_IN",IF('Trades'!Q183&lt;&gt;'Summary'!$K$4,"Wybrano inną podstawę","Zapisane"))))))</x:f>
      </x:c>
      <x:c r="J183" s="33" t="str">
        <x:f>IF(P183=0,"",IF('Summary'!$H$6="Sprawdź daty filtra","Sprawdź daty filtra",IF(L183=1,"Uwzględniona",IF(K183=1,"Poza okresem","Nieuwzględniona"))))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IF(OR(K183&lt;&gt;1,'Summary'!$H$6="Sprawdź daty filtra"),0,IF(AND(OR('Summary'!$B$6="",E183&gt;='Summary'!$B$6),OR('Summary'!$E$6="",E183&lt;'Summary'!$E$6+1)),1,0))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IF(K184=0,"",CHOOSE(K184,"Zamknięta","Otwarta","Niepełna / błędna","Nieobsługiwana"))</x:f>
      </x:c>
      <x:c r="C184" s="33" t="str">
        <x:f>IF(P184=0,"",IF('Trades'!I184="UNSUPPORTED","Dobieranie / odwrócenia nie są obsługiwane",IF('Trades'!A184="","Podaj ID transakcji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: tekst zaczynający się od A–Z, do 64 znaków; bez *, ?, ~, =, &lt; i &gt;. Przykład: T-001.",IF(COUNTIFS('Trades'!$A$9:$A$208,'Trades'!A184)&lt;&gt;1,"ID transakcji się powtarza",IF('Trades'!B184="","Podaj instrument",IF(AND('Trades'!C184&lt;&gt;"LONG",'Trades'!C184&lt;&gt;"SHORT"),"Wybierz LONG lub SHORT",IF(NOT(ISNUMBER('Trades'!D184)),"Podaj prawidłowy czas otwarcia",IF(OR('Trades'!D184&lt;1,'Trades'!D184&gt;2958465),"Podaj prawidłowy czas otwarcia",IF(NOT(ISNUMBER('Trades'!E184)),"Podaj dodatnią początkową ilość",IF(OR('Trades'!E184&lt;=0,'Trades'!E184&gt;1000000,ROUND('Trades'!E184,8)&lt;&gt;'Trades'!E184),"Podaj dodatnią początkową ilość",IF('Trades'!F184="","Podaj jednostkę ilości",IF(AND('Trades'!I184&lt;&gt;"OPEN",'Trades'!I184&lt;&gt;"CLOSED"),"Wybierz OPEN lub CLOSED",IF(AND('Trades'!J184&lt;&gt;"NET",'Trades'!J184&lt;&gt;"GROSS"),"Wybierz NET lub GROSS",IF(COUNTIFS('Exits'!$B$9:$B$608,'Trades'!A184,'Exits'!$G$9:$G$608,-1)&gt;0,"Sprawdź powiązane wyjścia",IF(D184&gt;'Trades'!E184,"Zamknięta ilość przekracza początkową",IF(AND('Trades'!I184="OPEN",D184='Trades'!E184),"OPEN jest sprzeczne z zerową pozostałą ilością",IF('Trades'!I184="OPEN","",IF(O184=0,"Dodaj wyjście w Exits",IF(D184&lt;&gt;'Trades'!E184,"CLOSED wymaga zamknięcia całej ilości",IF(AND('Trades'!J184="NET",NOT(ISNUMBER('Trades'!L184))),"Podaj uzgodnione netto całej pozycji",IF(AND('Trades'!J184="NET",'Trades'!K184&lt;&gt;"YES"),"Potwierdź netto całej pozycji",IF(IF('Trades'!J184="NET",IF('Trades'!M184="",FALSE,IF(NOT(ISNUMBER('Trades'!M184)),TRUE,OR('Trades'!M184&lt;0,'Trades'!M184&gt;1000000000,ROUND('Trades'!M184,2)&lt;&gt;'Trades'!M184))),FALSE),"Kwoty: do 2 miejsc po przecinku; wartość bezwzględna wpisu ≤ 1 000 000 000.",IF(IF('Trades'!J184="NET",IF('Trades'!N184="",FALSE,IF(NOT(ISNUMBER('Trades'!N184)),TRUE,OR('Trades'!N184&lt;0,'Trades'!N184&gt;1000000000,ROUND('Trades'!N184,2)&lt;&gt;'Trades'!N184))),FALSE),"Kwoty: do 2 miejsc po przecinku; wartość bezwzględna wpisu ≤ 1 000 000 000.",IF(IF('Trades'!J184="NET",IF('Trades'!O184="",FALSE,IF(NOT(ISNUMBER('Trades'!O184)),TRUE,OR(ABS('Trades'!O184)&gt;1000000000,ROUND('Trades'!O184,2)&lt;&gt;'Trades'!O184))),FALSE),"Kwoty: do 2 miejsc po przecinku; wartość bezwzględna wpisu ≤ 1 000 000 000.",IF(AND('Trades'!J184="GROSS",NOT(ISNUMBER('Trades'!M184))),"Podaj prowizję, także zero",IF(AND('Trades'!J184="GROSS",'Trades'!M184&lt;0),"Prowizja nie może być ujemna",IF(AND('Trades'!J184="GROSS",NOT(ISNUMBER('Trades'!N184))),"Podaj pozostałe opłaty, także zero",IF(AND('Trades'!J184="GROSS",'Trades'!N184&lt;0),"Opłaty nie mogą być ujemne",IF(AND('Trades'!J184="GROSS",NOT(ISNUMBER('Trades'!O184))),"Podaj finansowanie ze znakiem, także zero",IF(AND('Trades'!J184="GROSS",NOT(ISNUMBER(F184))),"Podaj P&amp;L brutto każdego wyjścia",IF(IF('Trades'!J184="NET",OR(ABS('Trades'!L184)&gt;1000000000,ROUND('Trades'!L184,2)&lt;&gt;'Trades'!L184),FALSE),"Kwoty: do 2 miejsc po przecinku; wartość bezwzględna wpisu ≤ 1 000 000 000.",IF(IF('Trades'!J184="GROSS",OR(ABS('Trades'!M184)&gt;1000000000,ABS('Trades'!N184)&gt;1000000000,ABS('Trades'!O184)&gt;1000000000,ROUND('Trades'!M184,2)&lt;&gt;'Trades'!M184,ROUND('Trades'!N184,2)&lt;&gt;'Trades'!N184,ROUND('Trades'!O184,2)&lt;&gt;'Trades'!O184),FALSE),"Kwoty: do 2 miejsc po przecinku; wartość bezwzględna wpisu ≤ 1 000 000 000.",IF(AND('Trades'!G184&lt;&gt;"",OR(NOT(ISNUMBER('Trades'!G184)),'Trades'!G184&lt;=0)),"Podaj dodatnią cenę lub pozostaw puste",IF(AND('Trades'!H184&lt;&gt;"",OR(NOT(ISNUMBER('Trades'!H184)),'Trades'!H184&lt;=0)),"Podaj dodatnią cenę lub pozostaw puste","")))))))))))))))))))))))))))))))))))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b.d.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b.d.",IF(OR(O184=0,COUNTIFS('Exits'!$B$9:$B$608,'Trades'!A184,'Exits'!$G$9:$G$608,-1)&gt;0),"b.d.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b.d.",IF(AND(O184&gt;0,SUMIFS('Exits'!$J$9:$J$608,'Exits'!$B$9:$B$608,'Trades'!A184)=O184),ROUND(SUMIFS('Exits'!$F$9:$F$608,'Exits'!$B$9:$B$608,'Trades'!A184),2),"b.d.")))</x:f>
      </x:c>
      <x:c r="G184" s="30" t="str">
        <x:f>IF(P184=0,"",IF(K184&lt;&gt;1,"b.d.",IF('Trades'!J184="NET",'Trades'!L184,ROUND(F184-'Trades'!M184-'Trades'!N184+'Trades'!O184,2))))</x:f>
      </x:c>
      <x:c r="H184" s="31" t="str">
        <x:f>IF(P184=0,"",IF(N184=1,G184/'Trades'!P184,"b.d."))</x:f>
      </x:c>
      <x:c r="I184" s="33" t="str">
        <x:f>IF(P184=0,"",IF(K184&lt;&gt;1,"Pozycja niezamknięta",IF(NOT(ISNUMBER('Trades'!P184)),"Brak lub błędne ryzyko: dodatnie, ≤ 1 000 000 000, do 2 miejsc po przecinku.",IF(OR('Trades'!P184&lt;=0,'Trades'!P184&gt;1000000000,ROUND('Trades'!P184,2)&lt;&gt;'Trades'!P184),"Brak lub błędne ryzyko: dodatnie, ≤ 1 000 000 000, do 2 miejsc po przecinku.",IF(AND('Trades'!Q184&lt;&gt;"PRICE",'Trades'!Q184&lt;&gt;"ALL_IN"),"Wybierz PRICE lub ALL_IN",IF('Trades'!Q184&lt;&gt;'Summary'!$K$4,"Wybrano inną podstawę","Zapisane"))))))</x:f>
      </x:c>
      <x:c r="J184" s="33" t="str">
        <x:f>IF(P184=0,"",IF('Summary'!$H$6="Sprawdź daty filtra","Sprawdź daty filtra",IF(L184=1,"Uwzględniona",IF(K184=1,"Poza okresem","Nieuwzględniona"))))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IF(OR(K184&lt;&gt;1,'Summary'!$H$6="Sprawdź daty filtra"),0,IF(AND(OR('Summary'!$B$6="",E184&gt;='Summary'!$B$6),OR('Summary'!$E$6="",E184&lt;'Summary'!$E$6+1)),1,0))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IF(K185=0,"",CHOOSE(K185,"Zamknięta","Otwarta","Niepełna / błędna","Nieobsługiwana"))</x:f>
      </x:c>
      <x:c r="C185" s="33" t="str">
        <x:f>IF(P185=0,"",IF('Trades'!I185="UNSUPPORTED","Dobieranie / odwrócenia nie są obsługiwane",IF('Trades'!A185="","Podaj ID transakcji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: tekst zaczynający się od A–Z, do 64 znaków; bez *, ?, ~, =, &lt; i &gt;. Przykład: T-001.",IF(COUNTIFS('Trades'!$A$9:$A$208,'Trades'!A185)&lt;&gt;1,"ID transakcji się powtarza",IF('Trades'!B185="","Podaj instrument",IF(AND('Trades'!C185&lt;&gt;"LONG",'Trades'!C185&lt;&gt;"SHORT"),"Wybierz LONG lub SHORT",IF(NOT(ISNUMBER('Trades'!D185)),"Podaj prawidłowy czas otwarcia",IF(OR('Trades'!D185&lt;1,'Trades'!D185&gt;2958465),"Podaj prawidłowy czas otwarcia",IF(NOT(ISNUMBER('Trades'!E185)),"Podaj dodatnią początkową ilość",IF(OR('Trades'!E185&lt;=0,'Trades'!E185&gt;1000000,ROUND('Trades'!E185,8)&lt;&gt;'Trades'!E185),"Podaj dodatnią początkową ilość",IF('Trades'!F185="","Podaj jednostkę ilości",IF(AND('Trades'!I185&lt;&gt;"OPEN",'Trades'!I185&lt;&gt;"CLOSED"),"Wybierz OPEN lub CLOSED",IF(AND('Trades'!J185&lt;&gt;"NET",'Trades'!J185&lt;&gt;"GROSS"),"Wybierz NET lub GROSS",IF(COUNTIFS('Exits'!$B$9:$B$608,'Trades'!A185,'Exits'!$G$9:$G$608,-1)&gt;0,"Sprawdź powiązane wyjścia",IF(D185&gt;'Trades'!E185,"Zamknięta ilość przekracza początkową",IF(AND('Trades'!I185="OPEN",D185='Trades'!E185),"OPEN jest sprzeczne z zerową pozostałą ilością",IF('Trades'!I185="OPEN","",IF(O185=0,"Dodaj wyjście w Exits",IF(D185&lt;&gt;'Trades'!E185,"CLOSED wymaga zamknięcia całej ilości",IF(AND('Trades'!J185="NET",NOT(ISNUMBER('Trades'!L185))),"Podaj uzgodnione netto całej pozycji",IF(AND('Trades'!J185="NET",'Trades'!K185&lt;&gt;"YES"),"Potwierdź netto całej pozycji",IF(IF('Trades'!J185="NET",IF('Trades'!M185="",FALSE,IF(NOT(ISNUMBER('Trades'!M185)),TRUE,OR('Trades'!M185&lt;0,'Trades'!M185&gt;1000000000,ROUND('Trades'!M185,2)&lt;&gt;'Trades'!M185))),FALSE),"Kwoty: do 2 miejsc po przecinku; wartość bezwzględna wpisu ≤ 1 000 000 000.",IF(IF('Trades'!J185="NET",IF('Trades'!N185="",FALSE,IF(NOT(ISNUMBER('Trades'!N185)),TRUE,OR('Trades'!N185&lt;0,'Trades'!N185&gt;1000000000,ROUND('Trades'!N185,2)&lt;&gt;'Trades'!N185))),FALSE),"Kwoty: do 2 miejsc po przecinku; wartość bezwzględna wpisu ≤ 1 000 000 000.",IF(IF('Trades'!J185="NET",IF('Trades'!O185="",FALSE,IF(NOT(ISNUMBER('Trades'!O185)),TRUE,OR(ABS('Trades'!O185)&gt;1000000000,ROUND('Trades'!O185,2)&lt;&gt;'Trades'!O185))),FALSE),"Kwoty: do 2 miejsc po przecinku; wartość bezwzględna wpisu ≤ 1 000 000 000.",IF(AND('Trades'!J185="GROSS",NOT(ISNUMBER('Trades'!M185))),"Podaj prowizję, także zero",IF(AND('Trades'!J185="GROSS",'Trades'!M185&lt;0),"Prowizja nie może być ujemna",IF(AND('Trades'!J185="GROSS",NOT(ISNUMBER('Trades'!N185))),"Podaj pozostałe opłaty, także zero",IF(AND('Trades'!J185="GROSS",'Trades'!N185&lt;0),"Opłaty nie mogą być ujemne",IF(AND('Trades'!J185="GROSS",NOT(ISNUMBER('Trades'!O185))),"Podaj finansowanie ze znakiem, także zero",IF(AND('Trades'!J185="GROSS",NOT(ISNUMBER(F185))),"Podaj P&amp;L brutto każdego wyjścia",IF(IF('Trades'!J185="NET",OR(ABS('Trades'!L185)&gt;1000000000,ROUND('Trades'!L185,2)&lt;&gt;'Trades'!L185),FALSE),"Kwoty: do 2 miejsc po przecinku; wartość bezwzględna wpisu ≤ 1 000 000 000.",IF(IF('Trades'!J185="GROSS",OR(ABS('Trades'!M185)&gt;1000000000,ABS('Trades'!N185)&gt;1000000000,ABS('Trades'!O185)&gt;1000000000,ROUND('Trades'!M185,2)&lt;&gt;'Trades'!M185,ROUND('Trades'!N185,2)&lt;&gt;'Trades'!N185,ROUND('Trades'!O185,2)&lt;&gt;'Trades'!O185),FALSE),"Kwoty: do 2 miejsc po przecinku; wartość bezwzględna wpisu ≤ 1 000 000 000.",IF(AND('Trades'!G185&lt;&gt;"",OR(NOT(ISNUMBER('Trades'!G185)),'Trades'!G185&lt;=0)),"Podaj dodatnią cenę lub pozostaw puste",IF(AND('Trades'!H185&lt;&gt;"",OR(NOT(ISNUMBER('Trades'!H185)),'Trades'!H185&lt;=0)),"Podaj dodatnią cenę lub pozostaw puste","")))))))))))))))))))))))))))))))))))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b.d.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b.d.",IF(OR(O185=0,COUNTIFS('Exits'!$B$9:$B$608,'Trades'!A185,'Exits'!$G$9:$G$608,-1)&gt;0),"b.d.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b.d.",IF(AND(O185&gt;0,SUMIFS('Exits'!$J$9:$J$608,'Exits'!$B$9:$B$608,'Trades'!A185)=O185),ROUND(SUMIFS('Exits'!$F$9:$F$608,'Exits'!$B$9:$B$608,'Trades'!A185),2),"b.d.")))</x:f>
      </x:c>
      <x:c r="G185" s="30" t="str">
        <x:f>IF(P185=0,"",IF(K185&lt;&gt;1,"b.d.",IF('Trades'!J185="NET",'Trades'!L185,ROUND(F185-'Trades'!M185-'Trades'!N185+'Trades'!O185,2))))</x:f>
      </x:c>
      <x:c r="H185" s="31" t="str">
        <x:f>IF(P185=0,"",IF(N185=1,G185/'Trades'!P185,"b.d."))</x:f>
      </x:c>
      <x:c r="I185" s="33" t="str">
        <x:f>IF(P185=0,"",IF(K185&lt;&gt;1,"Pozycja niezamknięta",IF(NOT(ISNUMBER('Trades'!P185)),"Brak lub błędne ryzyko: dodatnie, ≤ 1 000 000 000, do 2 miejsc po przecinku.",IF(OR('Trades'!P185&lt;=0,'Trades'!P185&gt;1000000000,ROUND('Trades'!P185,2)&lt;&gt;'Trades'!P185),"Brak lub błędne ryzyko: dodatnie, ≤ 1 000 000 000, do 2 miejsc po przecinku.",IF(AND('Trades'!Q185&lt;&gt;"PRICE",'Trades'!Q185&lt;&gt;"ALL_IN"),"Wybierz PRICE lub ALL_IN",IF('Trades'!Q185&lt;&gt;'Summary'!$K$4,"Wybrano inną podstawę","Zapisane"))))))</x:f>
      </x:c>
      <x:c r="J185" s="33" t="str">
        <x:f>IF(P185=0,"",IF('Summary'!$H$6="Sprawdź daty filtra","Sprawdź daty filtra",IF(L185=1,"Uwzględniona",IF(K185=1,"Poza okresem","Nieuwzględniona"))))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IF(OR(K185&lt;&gt;1,'Summary'!$H$6="Sprawdź daty filtra"),0,IF(AND(OR('Summary'!$B$6="",E185&gt;='Summary'!$B$6),OR('Summary'!$E$6="",E185&lt;'Summary'!$E$6+1)),1,0))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IF(K186=0,"",CHOOSE(K186,"Zamknięta","Otwarta","Niepełna / błędna","Nieobsługiwana"))</x:f>
      </x:c>
      <x:c r="C186" s="33" t="str">
        <x:f>IF(P186=0,"",IF('Trades'!I186="UNSUPPORTED","Dobieranie / odwrócenia nie są obsługiwane",IF('Trades'!A186="","Podaj ID transakcji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: tekst zaczynający się od A–Z, do 64 znaków; bez *, ?, ~, =, &lt; i &gt;. Przykład: T-001.",IF(COUNTIFS('Trades'!$A$9:$A$208,'Trades'!A186)&lt;&gt;1,"ID transakcji się powtarza",IF('Trades'!B186="","Podaj instrument",IF(AND('Trades'!C186&lt;&gt;"LONG",'Trades'!C186&lt;&gt;"SHORT"),"Wybierz LONG lub SHORT",IF(NOT(ISNUMBER('Trades'!D186)),"Podaj prawidłowy czas otwarcia",IF(OR('Trades'!D186&lt;1,'Trades'!D186&gt;2958465),"Podaj prawidłowy czas otwarcia",IF(NOT(ISNUMBER('Trades'!E186)),"Podaj dodatnią początkową ilość",IF(OR('Trades'!E186&lt;=0,'Trades'!E186&gt;1000000,ROUND('Trades'!E186,8)&lt;&gt;'Trades'!E186),"Podaj dodatnią początkową ilość",IF('Trades'!F186="","Podaj jednostkę ilości",IF(AND('Trades'!I186&lt;&gt;"OPEN",'Trades'!I186&lt;&gt;"CLOSED"),"Wybierz OPEN lub CLOSED",IF(AND('Trades'!J186&lt;&gt;"NET",'Trades'!J186&lt;&gt;"GROSS"),"Wybierz NET lub GROSS",IF(COUNTIFS('Exits'!$B$9:$B$608,'Trades'!A186,'Exits'!$G$9:$G$608,-1)&gt;0,"Sprawdź powiązane wyjścia",IF(D186&gt;'Trades'!E186,"Zamknięta ilość przekracza początkową",IF(AND('Trades'!I186="OPEN",D186='Trades'!E186),"OPEN jest sprzeczne z zerową pozostałą ilością",IF('Trades'!I186="OPEN","",IF(O186=0,"Dodaj wyjście w Exits",IF(D186&lt;&gt;'Trades'!E186,"CLOSED wymaga zamknięcia całej ilości",IF(AND('Trades'!J186="NET",NOT(ISNUMBER('Trades'!L186))),"Podaj uzgodnione netto całej pozycji",IF(AND('Trades'!J186="NET",'Trades'!K186&lt;&gt;"YES"),"Potwierdź netto całej pozycji",IF(IF('Trades'!J186="NET",IF('Trades'!M186="",FALSE,IF(NOT(ISNUMBER('Trades'!M186)),TRUE,OR('Trades'!M186&lt;0,'Trades'!M186&gt;1000000000,ROUND('Trades'!M186,2)&lt;&gt;'Trades'!M186))),FALSE),"Kwoty: do 2 miejsc po przecinku; wartość bezwzględna wpisu ≤ 1 000 000 000.",IF(IF('Trades'!J186="NET",IF('Trades'!N186="",FALSE,IF(NOT(ISNUMBER('Trades'!N186)),TRUE,OR('Trades'!N186&lt;0,'Trades'!N186&gt;1000000000,ROUND('Trades'!N186,2)&lt;&gt;'Trades'!N186))),FALSE),"Kwoty: do 2 miejsc po przecinku; wartość bezwzględna wpisu ≤ 1 000 000 000.",IF(IF('Trades'!J186="NET",IF('Trades'!O186="",FALSE,IF(NOT(ISNUMBER('Trades'!O186)),TRUE,OR(ABS('Trades'!O186)&gt;1000000000,ROUND('Trades'!O186,2)&lt;&gt;'Trades'!O186))),FALSE),"Kwoty: do 2 miejsc po przecinku; wartość bezwzględna wpisu ≤ 1 000 000 000.",IF(AND('Trades'!J186="GROSS",NOT(ISNUMBER('Trades'!M186))),"Podaj prowizję, także zero",IF(AND('Trades'!J186="GROSS",'Trades'!M186&lt;0),"Prowizja nie może być ujemna",IF(AND('Trades'!J186="GROSS",NOT(ISNUMBER('Trades'!N186))),"Podaj pozostałe opłaty, także zero",IF(AND('Trades'!J186="GROSS",'Trades'!N186&lt;0),"Opłaty nie mogą być ujemne",IF(AND('Trades'!J186="GROSS",NOT(ISNUMBER('Trades'!O186))),"Podaj finansowanie ze znakiem, także zero",IF(AND('Trades'!J186="GROSS",NOT(ISNUMBER(F186))),"Podaj P&amp;L brutto każdego wyjścia",IF(IF('Trades'!J186="NET",OR(ABS('Trades'!L186)&gt;1000000000,ROUND('Trades'!L186,2)&lt;&gt;'Trades'!L186),FALSE),"Kwoty: do 2 miejsc po przecinku; wartość bezwzględna wpisu ≤ 1 000 000 000.",IF(IF('Trades'!J186="GROSS",OR(ABS('Trades'!M186)&gt;1000000000,ABS('Trades'!N186)&gt;1000000000,ABS('Trades'!O186)&gt;1000000000,ROUND('Trades'!M186,2)&lt;&gt;'Trades'!M186,ROUND('Trades'!N186,2)&lt;&gt;'Trades'!N186,ROUND('Trades'!O186,2)&lt;&gt;'Trades'!O186),FALSE),"Kwoty: do 2 miejsc po przecinku; wartość bezwzględna wpisu ≤ 1 000 000 000.",IF(AND('Trades'!G186&lt;&gt;"",OR(NOT(ISNUMBER('Trades'!G186)),'Trades'!G186&lt;=0)),"Podaj dodatnią cenę lub pozostaw puste",IF(AND('Trades'!H186&lt;&gt;"",OR(NOT(ISNUMBER('Trades'!H186)),'Trades'!H186&lt;=0)),"Podaj dodatnią cenę lub pozostaw puste","")))))))))))))))))))))))))))))))))))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b.d.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b.d.",IF(OR(O186=0,COUNTIFS('Exits'!$B$9:$B$608,'Trades'!A186,'Exits'!$G$9:$G$608,-1)&gt;0),"b.d.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b.d.",IF(AND(O186&gt;0,SUMIFS('Exits'!$J$9:$J$608,'Exits'!$B$9:$B$608,'Trades'!A186)=O186),ROUND(SUMIFS('Exits'!$F$9:$F$608,'Exits'!$B$9:$B$608,'Trades'!A186),2),"b.d.")))</x:f>
      </x:c>
      <x:c r="G186" s="30" t="str">
        <x:f>IF(P186=0,"",IF(K186&lt;&gt;1,"b.d.",IF('Trades'!J186="NET",'Trades'!L186,ROUND(F186-'Trades'!M186-'Trades'!N186+'Trades'!O186,2))))</x:f>
      </x:c>
      <x:c r="H186" s="31" t="str">
        <x:f>IF(P186=0,"",IF(N186=1,G186/'Trades'!P186,"b.d."))</x:f>
      </x:c>
      <x:c r="I186" s="33" t="str">
        <x:f>IF(P186=0,"",IF(K186&lt;&gt;1,"Pozycja niezamknięta",IF(NOT(ISNUMBER('Trades'!P186)),"Brak lub błędne ryzyko: dodatnie, ≤ 1 000 000 000, do 2 miejsc po przecinku.",IF(OR('Trades'!P186&lt;=0,'Trades'!P186&gt;1000000000,ROUND('Trades'!P186,2)&lt;&gt;'Trades'!P186),"Brak lub błędne ryzyko: dodatnie, ≤ 1 000 000 000, do 2 miejsc po przecinku.",IF(AND('Trades'!Q186&lt;&gt;"PRICE",'Trades'!Q186&lt;&gt;"ALL_IN"),"Wybierz PRICE lub ALL_IN",IF('Trades'!Q186&lt;&gt;'Summary'!$K$4,"Wybrano inną podstawę","Zapisane"))))))</x:f>
      </x:c>
      <x:c r="J186" s="33" t="str">
        <x:f>IF(P186=0,"",IF('Summary'!$H$6="Sprawdź daty filtra","Sprawdź daty filtra",IF(L186=1,"Uwzględniona",IF(K186=1,"Poza okresem","Nieuwzględniona"))))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IF(OR(K186&lt;&gt;1,'Summary'!$H$6="Sprawdź daty filtra"),0,IF(AND(OR('Summary'!$B$6="",E186&gt;='Summary'!$B$6),OR('Summary'!$E$6="",E186&lt;'Summary'!$E$6+1)),1,0))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IF(K187=0,"",CHOOSE(K187,"Zamknięta","Otwarta","Niepełna / błędna","Nieobsługiwana"))</x:f>
      </x:c>
      <x:c r="C187" s="33" t="str">
        <x:f>IF(P187=0,"",IF('Trades'!I187="UNSUPPORTED","Dobieranie / odwrócenia nie są obsługiwane",IF('Trades'!A187="","Podaj ID transakcji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: tekst zaczynający się od A–Z, do 64 znaków; bez *, ?, ~, =, &lt; i &gt;. Przykład: T-001.",IF(COUNTIFS('Trades'!$A$9:$A$208,'Trades'!A187)&lt;&gt;1,"ID transakcji się powtarza",IF('Trades'!B187="","Podaj instrument",IF(AND('Trades'!C187&lt;&gt;"LONG",'Trades'!C187&lt;&gt;"SHORT"),"Wybierz LONG lub SHORT",IF(NOT(ISNUMBER('Trades'!D187)),"Podaj prawidłowy czas otwarcia",IF(OR('Trades'!D187&lt;1,'Trades'!D187&gt;2958465),"Podaj prawidłowy czas otwarcia",IF(NOT(ISNUMBER('Trades'!E187)),"Podaj dodatnią początkową ilość",IF(OR('Trades'!E187&lt;=0,'Trades'!E187&gt;1000000,ROUND('Trades'!E187,8)&lt;&gt;'Trades'!E187),"Podaj dodatnią początkową ilość",IF('Trades'!F187="","Podaj jednostkę ilości",IF(AND('Trades'!I187&lt;&gt;"OPEN",'Trades'!I187&lt;&gt;"CLOSED"),"Wybierz OPEN lub CLOSED",IF(AND('Trades'!J187&lt;&gt;"NET",'Trades'!J187&lt;&gt;"GROSS"),"Wybierz NET lub GROSS",IF(COUNTIFS('Exits'!$B$9:$B$608,'Trades'!A187,'Exits'!$G$9:$G$608,-1)&gt;0,"Sprawdź powiązane wyjścia",IF(D187&gt;'Trades'!E187,"Zamknięta ilość przekracza początkową",IF(AND('Trades'!I187="OPEN",D187='Trades'!E187),"OPEN jest sprzeczne z zerową pozostałą ilością",IF('Trades'!I187="OPEN","",IF(O187=0,"Dodaj wyjście w Exits",IF(D187&lt;&gt;'Trades'!E187,"CLOSED wymaga zamknięcia całej ilości",IF(AND('Trades'!J187="NET",NOT(ISNUMBER('Trades'!L187))),"Podaj uzgodnione netto całej pozycji",IF(AND('Trades'!J187="NET",'Trades'!K187&lt;&gt;"YES"),"Potwierdź netto całej pozycji",IF(IF('Trades'!J187="NET",IF('Trades'!M187="",FALSE,IF(NOT(ISNUMBER('Trades'!M187)),TRUE,OR('Trades'!M187&lt;0,'Trades'!M187&gt;1000000000,ROUND('Trades'!M187,2)&lt;&gt;'Trades'!M187))),FALSE),"Kwoty: do 2 miejsc po przecinku; wartość bezwzględna wpisu ≤ 1 000 000 000.",IF(IF('Trades'!J187="NET",IF('Trades'!N187="",FALSE,IF(NOT(ISNUMBER('Trades'!N187)),TRUE,OR('Trades'!N187&lt;0,'Trades'!N187&gt;1000000000,ROUND('Trades'!N187,2)&lt;&gt;'Trades'!N187))),FALSE),"Kwoty: do 2 miejsc po przecinku; wartość bezwzględna wpisu ≤ 1 000 000 000.",IF(IF('Trades'!J187="NET",IF('Trades'!O187="",FALSE,IF(NOT(ISNUMBER('Trades'!O187)),TRUE,OR(ABS('Trades'!O187)&gt;1000000000,ROUND('Trades'!O187,2)&lt;&gt;'Trades'!O187))),FALSE),"Kwoty: do 2 miejsc po przecinku; wartość bezwzględna wpisu ≤ 1 000 000 000.",IF(AND('Trades'!J187="GROSS",NOT(ISNUMBER('Trades'!M187))),"Podaj prowizję, także zero",IF(AND('Trades'!J187="GROSS",'Trades'!M187&lt;0),"Prowizja nie może być ujemna",IF(AND('Trades'!J187="GROSS",NOT(ISNUMBER('Trades'!N187))),"Podaj pozostałe opłaty, także zero",IF(AND('Trades'!J187="GROSS",'Trades'!N187&lt;0),"Opłaty nie mogą być ujemne",IF(AND('Trades'!J187="GROSS",NOT(ISNUMBER('Trades'!O187))),"Podaj finansowanie ze znakiem, także zero",IF(AND('Trades'!J187="GROSS",NOT(ISNUMBER(F187))),"Podaj P&amp;L brutto każdego wyjścia",IF(IF('Trades'!J187="NET",OR(ABS('Trades'!L187)&gt;1000000000,ROUND('Trades'!L187,2)&lt;&gt;'Trades'!L187),FALSE),"Kwoty: do 2 miejsc po przecinku; wartość bezwzględna wpisu ≤ 1 000 000 000.",IF(IF('Trades'!J187="GROSS",OR(ABS('Trades'!M187)&gt;1000000000,ABS('Trades'!N187)&gt;1000000000,ABS('Trades'!O187)&gt;1000000000,ROUND('Trades'!M187,2)&lt;&gt;'Trades'!M187,ROUND('Trades'!N187,2)&lt;&gt;'Trades'!N187,ROUND('Trades'!O187,2)&lt;&gt;'Trades'!O187),FALSE),"Kwoty: do 2 miejsc po przecinku; wartość bezwzględna wpisu ≤ 1 000 000 000.",IF(AND('Trades'!G187&lt;&gt;"",OR(NOT(ISNUMBER('Trades'!G187)),'Trades'!G187&lt;=0)),"Podaj dodatnią cenę lub pozostaw puste",IF(AND('Trades'!H187&lt;&gt;"",OR(NOT(ISNUMBER('Trades'!H187)),'Trades'!H187&lt;=0)),"Podaj dodatnią cenę lub pozostaw puste","")))))))))))))))))))))))))))))))))))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b.d.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b.d.",IF(OR(O187=0,COUNTIFS('Exits'!$B$9:$B$608,'Trades'!A187,'Exits'!$G$9:$G$608,-1)&gt;0),"b.d.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b.d.",IF(AND(O187&gt;0,SUMIFS('Exits'!$J$9:$J$608,'Exits'!$B$9:$B$608,'Trades'!A187)=O187),ROUND(SUMIFS('Exits'!$F$9:$F$608,'Exits'!$B$9:$B$608,'Trades'!A187),2),"b.d.")))</x:f>
      </x:c>
      <x:c r="G187" s="30" t="str">
        <x:f>IF(P187=0,"",IF(K187&lt;&gt;1,"b.d.",IF('Trades'!J187="NET",'Trades'!L187,ROUND(F187-'Trades'!M187-'Trades'!N187+'Trades'!O187,2))))</x:f>
      </x:c>
      <x:c r="H187" s="31" t="str">
        <x:f>IF(P187=0,"",IF(N187=1,G187/'Trades'!P187,"b.d."))</x:f>
      </x:c>
      <x:c r="I187" s="33" t="str">
        <x:f>IF(P187=0,"",IF(K187&lt;&gt;1,"Pozycja niezamknięta",IF(NOT(ISNUMBER('Trades'!P187)),"Brak lub błędne ryzyko: dodatnie, ≤ 1 000 000 000, do 2 miejsc po przecinku.",IF(OR('Trades'!P187&lt;=0,'Trades'!P187&gt;1000000000,ROUND('Trades'!P187,2)&lt;&gt;'Trades'!P187),"Brak lub błędne ryzyko: dodatnie, ≤ 1 000 000 000, do 2 miejsc po przecinku.",IF(AND('Trades'!Q187&lt;&gt;"PRICE",'Trades'!Q187&lt;&gt;"ALL_IN"),"Wybierz PRICE lub ALL_IN",IF('Trades'!Q187&lt;&gt;'Summary'!$K$4,"Wybrano inną podstawę","Zapisane"))))))</x:f>
      </x:c>
      <x:c r="J187" s="33" t="str">
        <x:f>IF(P187=0,"",IF('Summary'!$H$6="Sprawdź daty filtra","Sprawdź daty filtra",IF(L187=1,"Uwzględniona",IF(K187=1,"Poza okresem","Nieuwzględniona"))))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IF(OR(K187&lt;&gt;1,'Summary'!$H$6="Sprawdź daty filtra"),0,IF(AND(OR('Summary'!$B$6="",E187&gt;='Summary'!$B$6),OR('Summary'!$E$6="",E187&lt;'Summary'!$E$6+1)),1,0))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IF(K188=0,"",CHOOSE(K188,"Zamknięta","Otwarta","Niepełna / błędna","Nieobsługiwana"))</x:f>
      </x:c>
      <x:c r="C188" s="33" t="str">
        <x:f>IF(P188=0,"",IF('Trades'!I188="UNSUPPORTED","Dobieranie / odwrócenia nie są obsługiwane",IF('Trades'!A188="","Podaj ID transakcji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: tekst zaczynający się od A–Z, do 64 znaków; bez *, ?, ~, =, &lt; i &gt;. Przykład: T-001.",IF(COUNTIFS('Trades'!$A$9:$A$208,'Trades'!A188)&lt;&gt;1,"ID transakcji się powtarza",IF('Trades'!B188="","Podaj instrument",IF(AND('Trades'!C188&lt;&gt;"LONG",'Trades'!C188&lt;&gt;"SHORT"),"Wybierz LONG lub SHORT",IF(NOT(ISNUMBER('Trades'!D188)),"Podaj prawidłowy czas otwarcia",IF(OR('Trades'!D188&lt;1,'Trades'!D188&gt;2958465),"Podaj prawidłowy czas otwarcia",IF(NOT(ISNUMBER('Trades'!E188)),"Podaj dodatnią początkową ilość",IF(OR('Trades'!E188&lt;=0,'Trades'!E188&gt;1000000,ROUND('Trades'!E188,8)&lt;&gt;'Trades'!E188),"Podaj dodatnią początkową ilość",IF('Trades'!F188="","Podaj jednostkę ilości",IF(AND('Trades'!I188&lt;&gt;"OPEN",'Trades'!I188&lt;&gt;"CLOSED"),"Wybierz OPEN lub CLOSED",IF(AND('Trades'!J188&lt;&gt;"NET",'Trades'!J188&lt;&gt;"GROSS"),"Wybierz NET lub GROSS",IF(COUNTIFS('Exits'!$B$9:$B$608,'Trades'!A188,'Exits'!$G$9:$G$608,-1)&gt;0,"Sprawdź powiązane wyjścia",IF(D188&gt;'Trades'!E188,"Zamknięta ilość przekracza początkową",IF(AND('Trades'!I188="OPEN",D188='Trades'!E188),"OPEN jest sprzeczne z zerową pozostałą ilością",IF('Trades'!I188="OPEN","",IF(O188=0,"Dodaj wyjście w Exits",IF(D188&lt;&gt;'Trades'!E188,"CLOSED wymaga zamknięcia całej ilości",IF(AND('Trades'!J188="NET",NOT(ISNUMBER('Trades'!L188))),"Podaj uzgodnione netto całej pozycji",IF(AND('Trades'!J188="NET",'Trades'!K188&lt;&gt;"YES"),"Potwierdź netto całej pozycji",IF(IF('Trades'!J188="NET",IF('Trades'!M188="",FALSE,IF(NOT(ISNUMBER('Trades'!M188)),TRUE,OR('Trades'!M188&lt;0,'Trades'!M188&gt;1000000000,ROUND('Trades'!M188,2)&lt;&gt;'Trades'!M188))),FALSE),"Kwoty: do 2 miejsc po przecinku; wartość bezwzględna wpisu ≤ 1 000 000 000.",IF(IF('Trades'!J188="NET",IF('Trades'!N188="",FALSE,IF(NOT(ISNUMBER('Trades'!N188)),TRUE,OR('Trades'!N188&lt;0,'Trades'!N188&gt;1000000000,ROUND('Trades'!N188,2)&lt;&gt;'Trades'!N188))),FALSE),"Kwoty: do 2 miejsc po przecinku; wartość bezwzględna wpisu ≤ 1 000 000 000.",IF(IF('Trades'!J188="NET",IF('Trades'!O188="",FALSE,IF(NOT(ISNUMBER('Trades'!O188)),TRUE,OR(ABS('Trades'!O188)&gt;1000000000,ROUND('Trades'!O188,2)&lt;&gt;'Trades'!O188))),FALSE),"Kwoty: do 2 miejsc po przecinku; wartość bezwzględna wpisu ≤ 1 000 000 000.",IF(AND('Trades'!J188="GROSS",NOT(ISNUMBER('Trades'!M188))),"Podaj prowizję, także zero",IF(AND('Trades'!J188="GROSS",'Trades'!M188&lt;0),"Prowizja nie może być ujemna",IF(AND('Trades'!J188="GROSS",NOT(ISNUMBER('Trades'!N188))),"Podaj pozostałe opłaty, także zero",IF(AND('Trades'!J188="GROSS",'Trades'!N188&lt;0),"Opłaty nie mogą być ujemne",IF(AND('Trades'!J188="GROSS",NOT(ISNUMBER('Trades'!O188))),"Podaj finansowanie ze znakiem, także zero",IF(AND('Trades'!J188="GROSS",NOT(ISNUMBER(F188))),"Podaj P&amp;L brutto każdego wyjścia",IF(IF('Trades'!J188="NET",OR(ABS('Trades'!L188)&gt;1000000000,ROUND('Trades'!L188,2)&lt;&gt;'Trades'!L188),FALSE),"Kwoty: do 2 miejsc po przecinku; wartość bezwzględna wpisu ≤ 1 000 000 000.",IF(IF('Trades'!J188="GROSS",OR(ABS('Trades'!M188)&gt;1000000000,ABS('Trades'!N188)&gt;1000000000,ABS('Trades'!O188)&gt;1000000000,ROUND('Trades'!M188,2)&lt;&gt;'Trades'!M188,ROUND('Trades'!N188,2)&lt;&gt;'Trades'!N188,ROUND('Trades'!O188,2)&lt;&gt;'Trades'!O188),FALSE),"Kwoty: do 2 miejsc po przecinku; wartość bezwzględna wpisu ≤ 1 000 000 000.",IF(AND('Trades'!G188&lt;&gt;"",OR(NOT(ISNUMBER('Trades'!G188)),'Trades'!G188&lt;=0)),"Podaj dodatnią cenę lub pozostaw puste",IF(AND('Trades'!H188&lt;&gt;"",OR(NOT(ISNUMBER('Trades'!H188)),'Trades'!H188&lt;=0)),"Podaj dodatnią cenę lub pozostaw puste","")))))))))))))))))))))))))))))))))))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b.d.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b.d.",IF(OR(O188=0,COUNTIFS('Exits'!$B$9:$B$608,'Trades'!A188,'Exits'!$G$9:$G$608,-1)&gt;0),"b.d.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b.d.",IF(AND(O188&gt;0,SUMIFS('Exits'!$J$9:$J$608,'Exits'!$B$9:$B$608,'Trades'!A188)=O188),ROUND(SUMIFS('Exits'!$F$9:$F$608,'Exits'!$B$9:$B$608,'Trades'!A188),2),"b.d.")))</x:f>
      </x:c>
      <x:c r="G188" s="30" t="str">
        <x:f>IF(P188=0,"",IF(K188&lt;&gt;1,"b.d.",IF('Trades'!J188="NET",'Trades'!L188,ROUND(F188-'Trades'!M188-'Trades'!N188+'Trades'!O188,2))))</x:f>
      </x:c>
      <x:c r="H188" s="31" t="str">
        <x:f>IF(P188=0,"",IF(N188=1,G188/'Trades'!P188,"b.d."))</x:f>
      </x:c>
      <x:c r="I188" s="33" t="str">
        <x:f>IF(P188=0,"",IF(K188&lt;&gt;1,"Pozycja niezamknięta",IF(NOT(ISNUMBER('Trades'!P188)),"Brak lub błędne ryzyko: dodatnie, ≤ 1 000 000 000, do 2 miejsc po przecinku.",IF(OR('Trades'!P188&lt;=0,'Trades'!P188&gt;1000000000,ROUND('Trades'!P188,2)&lt;&gt;'Trades'!P188),"Brak lub błędne ryzyko: dodatnie, ≤ 1 000 000 000, do 2 miejsc po przecinku.",IF(AND('Trades'!Q188&lt;&gt;"PRICE",'Trades'!Q188&lt;&gt;"ALL_IN"),"Wybierz PRICE lub ALL_IN",IF('Trades'!Q188&lt;&gt;'Summary'!$K$4,"Wybrano inną podstawę","Zapisane"))))))</x:f>
      </x:c>
      <x:c r="J188" s="33" t="str">
        <x:f>IF(P188=0,"",IF('Summary'!$H$6="Sprawdź daty filtra","Sprawdź daty filtra",IF(L188=1,"Uwzględniona",IF(K188=1,"Poza okresem","Nieuwzględniona"))))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IF(OR(K188&lt;&gt;1,'Summary'!$H$6="Sprawdź daty filtra"),0,IF(AND(OR('Summary'!$B$6="",E188&gt;='Summary'!$B$6),OR('Summary'!$E$6="",E188&lt;'Summary'!$E$6+1)),1,0))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IF(K189=0,"",CHOOSE(K189,"Zamknięta","Otwarta","Niepełna / błędna","Nieobsługiwana"))</x:f>
      </x:c>
      <x:c r="C189" s="33" t="str">
        <x:f>IF(P189=0,"",IF('Trades'!I189="UNSUPPORTED","Dobieranie / odwrócenia nie są obsługiwane",IF('Trades'!A189="","Podaj ID transakcji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: tekst zaczynający się od A–Z, do 64 znaków; bez *, ?, ~, =, &lt; i &gt;. Przykład: T-001.",IF(COUNTIFS('Trades'!$A$9:$A$208,'Trades'!A189)&lt;&gt;1,"ID transakcji się powtarza",IF('Trades'!B189="","Podaj instrument",IF(AND('Trades'!C189&lt;&gt;"LONG",'Trades'!C189&lt;&gt;"SHORT"),"Wybierz LONG lub SHORT",IF(NOT(ISNUMBER('Trades'!D189)),"Podaj prawidłowy czas otwarcia",IF(OR('Trades'!D189&lt;1,'Trades'!D189&gt;2958465),"Podaj prawidłowy czas otwarcia",IF(NOT(ISNUMBER('Trades'!E189)),"Podaj dodatnią początkową ilość",IF(OR('Trades'!E189&lt;=0,'Trades'!E189&gt;1000000,ROUND('Trades'!E189,8)&lt;&gt;'Trades'!E189),"Podaj dodatnią początkową ilość",IF('Trades'!F189="","Podaj jednostkę ilości",IF(AND('Trades'!I189&lt;&gt;"OPEN",'Trades'!I189&lt;&gt;"CLOSED"),"Wybierz OPEN lub CLOSED",IF(AND('Trades'!J189&lt;&gt;"NET",'Trades'!J189&lt;&gt;"GROSS"),"Wybierz NET lub GROSS",IF(COUNTIFS('Exits'!$B$9:$B$608,'Trades'!A189,'Exits'!$G$9:$G$608,-1)&gt;0,"Sprawdź powiązane wyjścia",IF(D189&gt;'Trades'!E189,"Zamknięta ilość przekracza początkową",IF(AND('Trades'!I189="OPEN",D189='Trades'!E189),"OPEN jest sprzeczne z zerową pozostałą ilością",IF('Trades'!I189="OPEN","",IF(O189=0,"Dodaj wyjście w Exits",IF(D189&lt;&gt;'Trades'!E189,"CLOSED wymaga zamknięcia całej ilości",IF(AND('Trades'!J189="NET",NOT(ISNUMBER('Trades'!L189))),"Podaj uzgodnione netto całej pozycji",IF(AND('Trades'!J189="NET",'Trades'!K189&lt;&gt;"YES"),"Potwierdź netto całej pozycji",IF(IF('Trades'!J189="NET",IF('Trades'!M189="",FALSE,IF(NOT(ISNUMBER('Trades'!M189)),TRUE,OR('Trades'!M189&lt;0,'Trades'!M189&gt;1000000000,ROUND('Trades'!M189,2)&lt;&gt;'Trades'!M189))),FALSE),"Kwoty: do 2 miejsc po przecinku; wartość bezwzględna wpisu ≤ 1 000 000 000.",IF(IF('Trades'!J189="NET",IF('Trades'!N189="",FALSE,IF(NOT(ISNUMBER('Trades'!N189)),TRUE,OR('Trades'!N189&lt;0,'Trades'!N189&gt;1000000000,ROUND('Trades'!N189,2)&lt;&gt;'Trades'!N189))),FALSE),"Kwoty: do 2 miejsc po przecinku; wartość bezwzględna wpisu ≤ 1 000 000 000.",IF(IF('Trades'!J189="NET",IF('Trades'!O189="",FALSE,IF(NOT(ISNUMBER('Trades'!O189)),TRUE,OR(ABS('Trades'!O189)&gt;1000000000,ROUND('Trades'!O189,2)&lt;&gt;'Trades'!O189))),FALSE),"Kwoty: do 2 miejsc po przecinku; wartość bezwzględna wpisu ≤ 1 000 000 000.",IF(AND('Trades'!J189="GROSS",NOT(ISNUMBER('Trades'!M189))),"Podaj prowizję, także zero",IF(AND('Trades'!J189="GROSS",'Trades'!M189&lt;0),"Prowizja nie może być ujemna",IF(AND('Trades'!J189="GROSS",NOT(ISNUMBER('Trades'!N189))),"Podaj pozostałe opłaty, także zero",IF(AND('Trades'!J189="GROSS",'Trades'!N189&lt;0),"Opłaty nie mogą być ujemne",IF(AND('Trades'!J189="GROSS",NOT(ISNUMBER('Trades'!O189))),"Podaj finansowanie ze znakiem, także zero",IF(AND('Trades'!J189="GROSS",NOT(ISNUMBER(F189))),"Podaj P&amp;L brutto każdego wyjścia",IF(IF('Trades'!J189="NET",OR(ABS('Trades'!L189)&gt;1000000000,ROUND('Trades'!L189,2)&lt;&gt;'Trades'!L189),FALSE),"Kwoty: do 2 miejsc po przecinku; wartość bezwzględna wpisu ≤ 1 000 000 000.",IF(IF('Trades'!J189="GROSS",OR(ABS('Trades'!M189)&gt;1000000000,ABS('Trades'!N189)&gt;1000000000,ABS('Trades'!O189)&gt;1000000000,ROUND('Trades'!M189,2)&lt;&gt;'Trades'!M189,ROUND('Trades'!N189,2)&lt;&gt;'Trades'!N189,ROUND('Trades'!O189,2)&lt;&gt;'Trades'!O189),FALSE),"Kwoty: do 2 miejsc po przecinku; wartość bezwzględna wpisu ≤ 1 000 000 000.",IF(AND('Trades'!G189&lt;&gt;"",OR(NOT(ISNUMBER('Trades'!G189)),'Trades'!G189&lt;=0)),"Podaj dodatnią cenę lub pozostaw puste",IF(AND('Trades'!H189&lt;&gt;"",OR(NOT(ISNUMBER('Trades'!H189)),'Trades'!H189&lt;=0)),"Podaj dodatnią cenę lub pozostaw puste","")))))))))))))))))))))))))))))))))))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b.d.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b.d.",IF(OR(O189=0,COUNTIFS('Exits'!$B$9:$B$608,'Trades'!A189,'Exits'!$G$9:$G$608,-1)&gt;0),"b.d.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b.d.",IF(AND(O189&gt;0,SUMIFS('Exits'!$J$9:$J$608,'Exits'!$B$9:$B$608,'Trades'!A189)=O189),ROUND(SUMIFS('Exits'!$F$9:$F$608,'Exits'!$B$9:$B$608,'Trades'!A189),2),"b.d.")))</x:f>
      </x:c>
      <x:c r="G189" s="30" t="str">
        <x:f>IF(P189=0,"",IF(K189&lt;&gt;1,"b.d.",IF('Trades'!J189="NET",'Trades'!L189,ROUND(F189-'Trades'!M189-'Trades'!N189+'Trades'!O189,2))))</x:f>
      </x:c>
      <x:c r="H189" s="31" t="str">
        <x:f>IF(P189=0,"",IF(N189=1,G189/'Trades'!P189,"b.d."))</x:f>
      </x:c>
      <x:c r="I189" s="33" t="str">
        <x:f>IF(P189=0,"",IF(K189&lt;&gt;1,"Pozycja niezamknięta",IF(NOT(ISNUMBER('Trades'!P189)),"Brak lub błędne ryzyko: dodatnie, ≤ 1 000 000 000, do 2 miejsc po przecinku.",IF(OR('Trades'!P189&lt;=0,'Trades'!P189&gt;1000000000,ROUND('Trades'!P189,2)&lt;&gt;'Trades'!P189),"Brak lub błędne ryzyko: dodatnie, ≤ 1 000 000 000, do 2 miejsc po przecinku.",IF(AND('Trades'!Q189&lt;&gt;"PRICE",'Trades'!Q189&lt;&gt;"ALL_IN"),"Wybierz PRICE lub ALL_IN",IF('Trades'!Q189&lt;&gt;'Summary'!$K$4,"Wybrano inną podstawę","Zapisane"))))))</x:f>
      </x:c>
      <x:c r="J189" s="33" t="str">
        <x:f>IF(P189=0,"",IF('Summary'!$H$6="Sprawdź daty filtra","Sprawdź daty filtra",IF(L189=1,"Uwzględniona",IF(K189=1,"Poza okresem","Nieuwzględniona"))))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IF(OR(K189&lt;&gt;1,'Summary'!$H$6="Sprawdź daty filtra"),0,IF(AND(OR('Summary'!$B$6="",E189&gt;='Summary'!$B$6),OR('Summary'!$E$6="",E189&lt;'Summary'!$E$6+1)),1,0))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IF(K190=0,"",CHOOSE(K190,"Zamknięta","Otwarta","Niepełna / błędna","Nieobsługiwana"))</x:f>
      </x:c>
      <x:c r="C190" s="33" t="str">
        <x:f>IF(P190=0,"",IF('Trades'!I190="UNSUPPORTED","Dobieranie / odwrócenia nie są obsługiwane",IF('Trades'!A190="","Podaj ID transakcji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: tekst zaczynający się od A–Z, do 64 znaków; bez *, ?, ~, =, &lt; i &gt;. Przykład: T-001.",IF(COUNTIFS('Trades'!$A$9:$A$208,'Trades'!A190)&lt;&gt;1,"ID transakcji się powtarza",IF('Trades'!B190="","Podaj instrument",IF(AND('Trades'!C190&lt;&gt;"LONG",'Trades'!C190&lt;&gt;"SHORT"),"Wybierz LONG lub SHORT",IF(NOT(ISNUMBER('Trades'!D190)),"Podaj prawidłowy czas otwarcia",IF(OR('Trades'!D190&lt;1,'Trades'!D190&gt;2958465),"Podaj prawidłowy czas otwarcia",IF(NOT(ISNUMBER('Trades'!E190)),"Podaj dodatnią początkową ilość",IF(OR('Trades'!E190&lt;=0,'Trades'!E190&gt;1000000,ROUND('Trades'!E190,8)&lt;&gt;'Trades'!E190),"Podaj dodatnią początkową ilość",IF('Trades'!F190="","Podaj jednostkę ilości",IF(AND('Trades'!I190&lt;&gt;"OPEN",'Trades'!I190&lt;&gt;"CLOSED"),"Wybierz OPEN lub CLOSED",IF(AND('Trades'!J190&lt;&gt;"NET",'Trades'!J190&lt;&gt;"GROSS"),"Wybierz NET lub GROSS",IF(COUNTIFS('Exits'!$B$9:$B$608,'Trades'!A190,'Exits'!$G$9:$G$608,-1)&gt;0,"Sprawdź powiązane wyjścia",IF(D190&gt;'Trades'!E190,"Zamknięta ilość przekracza początkową",IF(AND('Trades'!I190="OPEN",D190='Trades'!E190),"OPEN jest sprzeczne z zerową pozostałą ilością",IF('Trades'!I190="OPEN","",IF(O190=0,"Dodaj wyjście w Exits",IF(D190&lt;&gt;'Trades'!E190,"CLOSED wymaga zamknięcia całej ilości",IF(AND('Trades'!J190="NET",NOT(ISNUMBER('Trades'!L190))),"Podaj uzgodnione netto całej pozycji",IF(AND('Trades'!J190="NET",'Trades'!K190&lt;&gt;"YES"),"Potwierdź netto całej pozycji",IF(IF('Trades'!J190="NET",IF('Trades'!M190="",FALSE,IF(NOT(ISNUMBER('Trades'!M190)),TRUE,OR('Trades'!M190&lt;0,'Trades'!M190&gt;1000000000,ROUND('Trades'!M190,2)&lt;&gt;'Trades'!M190))),FALSE),"Kwoty: do 2 miejsc po przecinku; wartość bezwzględna wpisu ≤ 1 000 000 000.",IF(IF('Trades'!J190="NET",IF('Trades'!N190="",FALSE,IF(NOT(ISNUMBER('Trades'!N190)),TRUE,OR('Trades'!N190&lt;0,'Trades'!N190&gt;1000000000,ROUND('Trades'!N190,2)&lt;&gt;'Trades'!N190))),FALSE),"Kwoty: do 2 miejsc po przecinku; wartość bezwzględna wpisu ≤ 1 000 000 000.",IF(IF('Trades'!J190="NET",IF('Trades'!O190="",FALSE,IF(NOT(ISNUMBER('Trades'!O190)),TRUE,OR(ABS('Trades'!O190)&gt;1000000000,ROUND('Trades'!O190,2)&lt;&gt;'Trades'!O190))),FALSE),"Kwoty: do 2 miejsc po przecinku; wartość bezwzględna wpisu ≤ 1 000 000 000.",IF(AND('Trades'!J190="GROSS",NOT(ISNUMBER('Trades'!M190))),"Podaj prowizję, także zero",IF(AND('Trades'!J190="GROSS",'Trades'!M190&lt;0),"Prowizja nie może być ujemna",IF(AND('Trades'!J190="GROSS",NOT(ISNUMBER('Trades'!N190))),"Podaj pozostałe opłaty, także zero",IF(AND('Trades'!J190="GROSS",'Trades'!N190&lt;0),"Opłaty nie mogą być ujemne",IF(AND('Trades'!J190="GROSS",NOT(ISNUMBER('Trades'!O190))),"Podaj finansowanie ze znakiem, także zero",IF(AND('Trades'!J190="GROSS",NOT(ISNUMBER(F190))),"Podaj P&amp;L brutto każdego wyjścia",IF(IF('Trades'!J190="NET",OR(ABS('Trades'!L190)&gt;1000000000,ROUND('Trades'!L190,2)&lt;&gt;'Trades'!L190),FALSE),"Kwoty: do 2 miejsc po przecinku; wartość bezwzględna wpisu ≤ 1 000 000 000.",IF(IF('Trades'!J190="GROSS",OR(ABS('Trades'!M190)&gt;1000000000,ABS('Trades'!N190)&gt;1000000000,ABS('Trades'!O190)&gt;1000000000,ROUND('Trades'!M190,2)&lt;&gt;'Trades'!M190,ROUND('Trades'!N190,2)&lt;&gt;'Trades'!N190,ROUND('Trades'!O190,2)&lt;&gt;'Trades'!O190),FALSE),"Kwoty: do 2 miejsc po przecinku; wartość bezwzględna wpisu ≤ 1 000 000 000.",IF(AND('Trades'!G190&lt;&gt;"",OR(NOT(ISNUMBER('Trades'!G190)),'Trades'!G190&lt;=0)),"Podaj dodatnią cenę lub pozostaw puste",IF(AND('Trades'!H190&lt;&gt;"",OR(NOT(ISNUMBER('Trades'!H190)),'Trades'!H190&lt;=0)),"Podaj dodatnią cenę lub pozostaw puste","")))))))))))))))))))))))))))))))))))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b.d.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b.d.",IF(OR(O190=0,COUNTIFS('Exits'!$B$9:$B$608,'Trades'!A190,'Exits'!$G$9:$G$608,-1)&gt;0),"b.d.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b.d.",IF(AND(O190&gt;0,SUMIFS('Exits'!$J$9:$J$608,'Exits'!$B$9:$B$608,'Trades'!A190)=O190),ROUND(SUMIFS('Exits'!$F$9:$F$608,'Exits'!$B$9:$B$608,'Trades'!A190),2),"b.d.")))</x:f>
      </x:c>
      <x:c r="G190" s="30" t="str">
        <x:f>IF(P190=0,"",IF(K190&lt;&gt;1,"b.d.",IF('Trades'!J190="NET",'Trades'!L190,ROUND(F190-'Trades'!M190-'Trades'!N190+'Trades'!O190,2))))</x:f>
      </x:c>
      <x:c r="H190" s="31" t="str">
        <x:f>IF(P190=0,"",IF(N190=1,G190/'Trades'!P190,"b.d."))</x:f>
      </x:c>
      <x:c r="I190" s="33" t="str">
        <x:f>IF(P190=0,"",IF(K190&lt;&gt;1,"Pozycja niezamknięta",IF(NOT(ISNUMBER('Trades'!P190)),"Brak lub błędne ryzyko: dodatnie, ≤ 1 000 000 000, do 2 miejsc po przecinku.",IF(OR('Trades'!P190&lt;=0,'Trades'!P190&gt;1000000000,ROUND('Trades'!P190,2)&lt;&gt;'Trades'!P190),"Brak lub błędne ryzyko: dodatnie, ≤ 1 000 000 000, do 2 miejsc po przecinku.",IF(AND('Trades'!Q190&lt;&gt;"PRICE",'Trades'!Q190&lt;&gt;"ALL_IN"),"Wybierz PRICE lub ALL_IN",IF('Trades'!Q190&lt;&gt;'Summary'!$K$4,"Wybrano inną podstawę","Zapisane"))))))</x:f>
      </x:c>
      <x:c r="J190" s="33" t="str">
        <x:f>IF(P190=0,"",IF('Summary'!$H$6="Sprawdź daty filtra","Sprawdź daty filtra",IF(L190=1,"Uwzględniona",IF(K190=1,"Poza okresem","Nieuwzględniona"))))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IF(OR(K190&lt;&gt;1,'Summary'!$H$6="Sprawdź daty filtra"),0,IF(AND(OR('Summary'!$B$6="",E190&gt;='Summary'!$B$6),OR('Summary'!$E$6="",E190&lt;'Summary'!$E$6+1)),1,0))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IF(K191=0,"",CHOOSE(K191,"Zamknięta","Otwarta","Niepełna / błędna","Nieobsługiwana"))</x:f>
      </x:c>
      <x:c r="C191" s="33" t="str">
        <x:f>IF(P191=0,"",IF('Trades'!I191="UNSUPPORTED","Dobieranie / odwrócenia nie są obsługiwane",IF('Trades'!A191="","Podaj ID transakcji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: tekst zaczynający się od A–Z, do 64 znaków; bez *, ?, ~, =, &lt; i &gt;. Przykład: T-001.",IF(COUNTIFS('Trades'!$A$9:$A$208,'Trades'!A191)&lt;&gt;1,"ID transakcji się powtarza",IF('Trades'!B191="","Podaj instrument",IF(AND('Trades'!C191&lt;&gt;"LONG",'Trades'!C191&lt;&gt;"SHORT"),"Wybierz LONG lub SHORT",IF(NOT(ISNUMBER('Trades'!D191)),"Podaj prawidłowy czas otwarcia",IF(OR('Trades'!D191&lt;1,'Trades'!D191&gt;2958465),"Podaj prawidłowy czas otwarcia",IF(NOT(ISNUMBER('Trades'!E191)),"Podaj dodatnią początkową ilość",IF(OR('Trades'!E191&lt;=0,'Trades'!E191&gt;1000000,ROUND('Trades'!E191,8)&lt;&gt;'Trades'!E191),"Podaj dodatnią początkową ilość",IF('Trades'!F191="","Podaj jednostkę ilości",IF(AND('Trades'!I191&lt;&gt;"OPEN",'Trades'!I191&lt;&gt;"CLOSED"),"Wybierz OPEN lub CLOSED",IF(AND('Trades'!J191&lt;&gt;"NET",'Trades'!J191&lt;&gt;"GROSS"),"Wybierz NET lub GROSS",IF(COUNTIFS('Exits'!$B$9:$B$608,'Trades'!A191,'Exits'!$G$9:$G$608,-1)&gt;0,"Sprawdź powiązane wyjścia",IF(D191&gt;'Trades'!E191,"Zamknięta ilość przekracza początkową",IF(AND('Trades'!I191="OPEN",D191='Trades'!E191),"OPEN jest sprzeczne z zerową pozostałą ilością",IF('Trades'!I191="OPEN","",IF(O191=0,"Dodaj wyjście w Exits",IF(D191&lt;&gt;'Trades'!E191,"CLOSED wymaga zamknięcia całej ilości",IF(AND('Trades'!J191="NET",NOT(ISNUMBER('Trades'!L191))),"Podaj uzgodnione netto całej pozycji",IF(AND('Trades'!J191="NET",'Trades'!K191&lt;&gt;"YES"),"Potwierdź netto całej pozycji",IF(IF('Trades'!J191="NET",IF('Trades'!M191="",FALSE,IF(NOT(ISNUMBER('Trades'!M191)),TRUE,OR('Trades'!M191&lt;0,'Trades'!M191&gt;1000000000,ROUND('Trades'!M191,2)&lt;&gt;'Trades'!M191))),FALSE),"Kwoty: do 2 miejsc po przecinku; wartość bezwzględna wpisu ≤ 1 000 000 000.",IF(IF('Trades'!J191="NET",IF('Trades'!N191="",FALSE,IF(NOT(ISNUMBER('Trades'!N191)),TRUE,OR('Trades'!N191&lt;0,'Trades'!N191&gt;1000000000,ROUND('Trades'!N191,2)&lt;&gt;'Trades'!N191))),FALSE),"Kwoty: do 2 miejsc po przecinku; wartość bezwzględna wpisu ≤ 1 000 000 000.",IF(IF('Trades'!J191="NET",IF('Trades'!O191="",FALSE,IF(NOT(ISNUMBER('Trades'!O191)),TRUE,OR(ABS('Trades'!O191)&gt;1000000000,ROUND('Trades'!O191,2)&lt;&gt;'Trades'!O191))),FALSE),"Kwoty: do 2 miejsc po przecinku; wartość bezwzględna wpisu ≤ 1 000 000 000.",IF(AND('Trades'!J191="GROSS",NOT(ISNUMBER('Trades'!M191))),"Podaj prowizję, także zero",IF(AND('Trades'!J191="GROSS",'Trades'!M191&lt;0),"Prowizja nie może być ujemna",IF(AND('Trades'!J191="GROSS",NOT(ISNUMBER('Trades'!N191))),"Podaj pozostałe opłaty, także zero",IF(AND('Trades'!J191="GROSS",'Trades'!N191&lt;0),"Opłaty nie mogą być ujemne",IF(AND('Trades'!J191="GROSS",NOT(ISNUMBER('Trades'!O191))),"Podaj finansowanie ze znakiem, także zero",IF(AND('Trades'!J191="GROSS",NOT(ISNUMBER(F191))),"Podaj P&amp;L brutto każdego wyjścia",IF(IF('Trades'!J191="NET",OR(ABS('Trades'!L191)&gt;1000000000,ROUND('Trades'!L191,2)&lt;&gt;'Trades'!L191),FALSE),"Kwoty: do 2 miejsc po przecinku; wartość bezwzględna wpisu ≤ 1 000 000 000.",IF(IF('Trades'!J191="GROSS",OR(ABS('Trades'!M191)&gt;1000000000,ABS('Trades'!N191)&gt;1000000000,ABS('Trades'!O191)&gt;1000000000,ROUND('Trades'!M191,2)&lt;&gt;'Trades'!M191,ROUND('Trades'!N191,2)&lt;&gt;'Trades'!N191,ROUND('Trades'!O191,2)&lt;&gt;'Trades'!O191),FALSE),"Kwoty: do 2 miejsc po przecinku; wartość bezwzględna wpisu ≤ 1 000 000 000.",IF(AND('Trades'!G191&lt;&gt;"",OR(NOT(ISNUMBER('Trades'!G191)),'Trades'!G191&lt;=0)),"Podaj dodatnią cenę lub pozostaw puste",IF(AND('Trades'!H191&lt;&gt;"",OR(NOT(ISNUMBER('Trades'!H191)),'Trades'!H191&lt;=0)),"Podaj dodatnią cenę lub pozostaw puste","")))))))))))))))))))))))))))))))))))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b.d.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b.d.",IF(OR(O191=0,COUNTIFS('Exits'!$B$9:$B$608,'Trades'!A191,'Exits'!$G$9:$G$608,-1)&gt;0),"b.d.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b.d.",IF(AND(O191&gt;0,SUMIFS('Exits'!$J$9:$J$608,'Exits'!$B$9:$B$608,'Trades'!A191)=O191),ROUND(SUMIFS('Exits'!$F$9:$F$608,'Exits'!$B$9:$B$608,'Trades'!A191),2),"b.d.")))</x:f>
      </x:c>
      <x:c r="G191" s="30" t="str">
        <x:f>IF(P191=0,"",IF(K191&lt;&gt;1,"b.d.",IF('Trades'!J191="NET",'Trades'!L191,ROUND(F191-'Trades'!M191-'Trades'!N191+'Trades'!O191,2))))</x:f>
      </x:c>
      <x:c r="H191" s="31" t="str">
        <x:f>IF(P191=0,"",IF(N191=1,G191/'Trades'!P191,"b.d."))</x:f>
      </x:c>
      <x:c r="I191" s="33" t="str">
        <x:f>IF(P191=0,"",IF(K191&lt;&gt;1,"Pozycja niezamknięta",IF(NOT(ISNUMBER('Trades'!P191)),"Brak lub błędne ryzyko: dodatnie, ≤ 1 000 000 000, do 2 miejsc po przecinku.",IF(OR('Trades'!P191&lt;=0,'Trades'!P191&gt;1000000000,ROUND('Trades'!P191,2)&lt;&gt;'Trades'!P191),"Brak lub błędne ryzyko: dodatnie, ≤ 1 000 000 000, do 2 miejsc po przecinku.",IF(AND('Trades'!Q191&lt;&gt;"PRICE",'Trades'!Q191&lt;&gt;"ALL_IN"),"Wybierz PRICE lub ALL_IN",IF('Trades'!Q191&lt;&gt;'Summary'!$K$4,"Wybrano inną podstawę","Zapisane"))))))</x:f>
      </x:c>
      <x:c r="J191" s="33" t="str">
        <x:f>IF(P191=0,"",IF('Summary'!$H$6="Sprawdź daty filtra","Sprawdź daty filtra",IF(L191=1,"Uwzględniona",IF(K191=1,"Poza okresem","Nieuwzględniona"))))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IF(OR(K191&lt;&gt;1,'Summary'!$H$6="Sprawdź daty filtra"),0,IF(AND(OR('Summary'!$B$6="",E191&gt;='Summary'!$B$6),OR('Summary'!$E$6="",E191&lt;'Summary'!$E$6+1)),1,0))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IF(K192=0,"",CHOOSE(K192,"Zamknięta","Otwarta","Niepełna / błędna","Nieobsługiwana"))</x:f>
      </x:c>
      <x:c r="C192" s="33" t="str">
        <x:f>IF(P192=0,"",IF('Trades'!I192="UNSUPPORTED","Dobieranie / odwrócenia nie są obsługiwane",IF('Trades'!A192="","Podaj ID transakcji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: tekst zaczynający się od A–Z, do 64 znaków; bez *, ?, ~, =, &lt; i &gt;. Przykład: T-001.",IF(COUNTIFS('Trades'!$A$9:$A$208,'Trades'!A192)&lt;&gt;1,"ID transakcji się powtarza",IF('Trades'!B192="","Podaj instrument",IF(AND('Trades'!C192&lt;&gt;"LONG",'Trades'!C192&lt;&gt;"SHORT"),"Wybierz LONG lub SHORT",IF(NOT(ISNUMBER('Trades'!D192)),"Podaj prawidłowy czas otwarcia",IF(OR('Trades'!D192&lt;1,'Trades'!D192&gt;2958465),"Podaj prawidłowy czas otwarcia",IF(NOT(ISNUMBER('Trades'!E192)),"Podaj dodatnią początkową ilość",IF(OR('Trades'!E192&lt;=0,'Trades'!E192&gt;1000000,ROUND('Trades'!E192,8)&lt;&gt;'Trades'!E192),"Podaj dodatnią początkową ilość",IF('Trades'!F192="","Podaj jednostkę ilości",IF(AND('Trades'!I192&lt;&gt;"OPEN",'Trades'!I192&lt;&gt;"CLOSED"),"Wybierz OPEN lub CLOSED",IF(AND('Trades'!J192&lt;&gt;"NET",'Trades'!J192&lt;&gt;"GROSS"),"Wybierz NET lub GROSS",IF(COUNTIFS('Exits'!$B$9:$B$608,'Trades'!A192,'Exits'!$G$9:$G$608,-1)&gt;0,"Sprawdź powiązane wyjścia",IF(D192&gt;'Trades'!E192,"Zamknięta ilość przekracza początkową",IF(AND('Trades'!I192="OPEN",D192='Trades'!E192),"OPEN jest sprzeczne z zerową pozostałą ilością",IF('Trades'!I192="OPEN","",IF(O192=0,"Dodaj wyjście w Exits",IF(D192&lt;&gt;'Trades'!E192,"CLOSED wymaga zamknięcia całej ilości",IF(AND('Trades'!J192="NET",NOT(ISNUMBER('Trades'!L192))),"Podaj uzgodnione netto całej pozycji",IF(AND('Trades'!J192="NET",'Trades'!K192&lt;&gt;"YES"),"Potwierdź netto całej pozycji",IF(IF('Trades'!J192="NET",IF('Trades'!M192="",FALSE,IF(NOT(ISNUMBER('Trades'!M192)),TRUE,OR('Trades'!M192&lt;0,'Trades'!M192&gt;1000000000,ROUND('Trades'!M192,2)&lt;&gt;'Trades'!M192))),FALSE),"Kwoty: do 2 miejsc po przecinku; wartość bezwzględna wpisu ≤ 1 000 000 000.",IF(IF('Trades'!J192="NET",IF('Trades'!N192="",FALSE,IF(NOT(ISNUMBER('Trades'!N192)),TRUE,OR('Trades'!N192&lt;0,'Trades'!N192&gt;1000000000,ROUND('Trades'!N192,2)&lt;&gt;'Trades'!N192))),FALSE),"Kwoty: do 2 miejsc po przecinku; wartość bezwzględna wpisu ≤ 1 000 000 000.",IF(IF('Trades'!J192="NET",IF('Trades'!O192="",FALSE,IF(NOT(ISNUMBER('Trades'!O192)),TRUE,OR(ABS('Trades'!O192)&gt;1000000000,ROUND('Trades'!O192,2)&lt;&gt;'Trades'!O192))),FALSE),"Kwoty: do 2 miejsc po przecinku; wartość bezwzględna wpisu ≤ 1 000 000 000.",IF(AND('Trades'!J192="GROSS",NOT(ISNUMBER('Trades'!M192))),"Podaj prowizję, także zero",IF(AND('Trades'!J192="GROSS",'Trades'!M192&lt;0),"Prowizja nie może być ujemna",IF(AND('Trades'!J192="GROSS",NOT(ISNUMBER('Trades'!N192))),"Podaj pozostałe opłaty, także zero",IF(AND('Trades'!J192="GROSS",'Trades'!N192&lt;0),"Opłaty nie mogą być ujemne",IF(AND('Trades'!J192="GROSS",NOT(ISNUMBER('Trades'!O192))),"Podaj finansowanie ze znakiem, także zero",IF(AND('Trades'!J192="GROSS",NOT(ISNUMBER(F192))),"Podaj P&amp;L brutto każdego wyjścia",IF(IF('Trades'!J192="NET",OR(ABS('Trades'!L192)&gt;1000000000,ROUND('Trades'!L192,2)&lt;&gt;'Trades'!L192),FALSE),"Kwoty: do 2 miejsc po przecinku; wartość bezwzględna wpisu ≤ 1 000 000 000.",IF(IF('Trades'!J192="GROSS",OR(ABS('Trades'!M192)&gt;1000000000,ABS('Trades'!N192)&gt;1000000000,ABS('Trades'!O192)&gt;1000000000,ROUND('Trades'!M192,2)&lt;&gt;'Trades'!M192,ROUND('Trades'!N192,2)&lt;&gt;'Trades'!N192,ROUND('Trades'!O192,2)&lt;&gt;'Trades'!O192),FALSE),"Kwoty: do 2 miejsc po przecinku; wartość bezwzględna wpisu ≤ 1 000 000 000.",IF(AND('Trades'!G192&lt;&gt;"",OR(NOT(ISNUMBER('Trades'!G192)),'Trades'!G192&lt;=0)),"Podaj dodatnią cenę lub pozostaw puste",IF(AND('Trades'!H192&lt;&gt;"",OR(NOT(ISNUMBER('Trades'!H192)),'Trades'!H192&lt;=0)),"Podaj dodatnią cenę lub pozostaw puste","")))))))))))))))))))))))))))))))))))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b.d.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b.d.",IF(OR(O192=0,COUNTIFS('Exits'!$B$9:$B$608,'Trades'!A192,'Exits'!$G$9:$G$608,-1)&gt;0),"b.d.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b.d.",IF(AND(O192&gt;0,SUMIFS('Exits'!$J$9:$J$608,'Exits'!$B$9:$B$608,'Trades'!A192)=O192),ROUND(SUMIFS('Exits'!$F$9:$F$608,'Exits'!$B$9:$B$608,'Trades'!A192),2),"b.d.")))</x:f>
      </x:c>
      <x:c r="G192" s="30" t="str">
        <x:f>IF(P192=0,"",IF(K192&lt;&gt;1,"b.d.",IF('Trades'!J192="NET",'Trades'!L192,ROUND(F192-'Trades'!M192-'Trades'!N192+'Trades'!O192,2))))</x:f>
      </x:c>
      <x:c r="H192" s="31" t="str">
        <x:f>IF(P192=0,"",IF(N192=1,G192/'Trades'!P192,"b.d."))</x:f>
      </x:c>
      <x:c r="I192" s="33" t="str">
        <x:f>IF(P192=0,"",IF(K192&lt;&gt;1,"Pozycja niezamknięta",IF(NOT(ISNUMBER('Trades'!P192)),"Brak lub błędne ryzyko: dodatnie, ≤ 1 000 000 000, do 2 miejsc po przecinku.",IF(OR('Trades'!P192&lt;=0,'Trades'!P192&gt;1000000000,ROUND('Trades'!P192,2)&lt;&gt;'Trades'!P192),"Brak lub błędne ryzyko: dodatnie, ≤ 1 000 000 000, do 2 miejsc po przecinku.",IF(AND('Trades'!Q192&lt;&gt;"PRICE",'Trades'!Q192&lt;&gt;"ALL_IN"),"Wybierz PRICE lub ALL_IN",IF('Trades'!Q192&lt;&gt;'Summary'!$K$4,"Wybrano inną podstawę","Zapisane"))))))</x:f>
      </x:c>
      <x:c r="J192" s="33" t="str">
        <x:f>IF(P192=0,"",IF('Summary'!$H$6="Sprawdź daty filtra","Sprawdź daty filtra",IF(L192=1,"Uwzględniona",IF(K192=1,"Poza okresem","Nieuwzględniona"))))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IF(OR(K192&lt;&gt;1,'Summary'!$H$6="Sprawdź daty filtra"),0,IF(AND(OR('Summary'!$B$6="",E192&gt;='Summary'!$B$6),OR('Summary'!$E$6="",E192&lt;'Summary'!$E$6+1)),1,0))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IF(K193=0,"",CHOOSE(K193,"Zamknięta","Otwarta","Niepełna / błędna","Nieobsługiwana"))</x:f>
      </x:c>
      <x:c r="C193" s="33" t="str">
        <x:f>IF(P193=0,"",IF('Trades'!I193="UNSUPPORTED","Dobieranie / odwrócenia nie są obsługiwane",IF('Trades'!A193="","Podaj ID transakcji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: tekst zaczynający się od A–Z, do 64 znaków; bez *, ?, ~, =, &lt; i &gt;. Przykład: T-001.",IF(COUNTIFS('Trades'!$A$9:$A$208,'Trades'!A193)&lt;&gt;1,"ID transakcji się powtarza",IF('Trades'!B193="","Podaj instrument",IF(AND('Trades'!C193&lt;&gt;"LONG",'Trades'!C193&lt;&gt;"SHORT"),"Wybierz LONG lub SHORT",IF(NOT(ISNUMBER('Trades'!D193)),"Podaj prawidłowy czas otwarcia",IF(OR('Trades'!D193&lt;1,'Trades'!D193&gt;2958465),"Podaj prawidłowy czas otwarcia",IF(NOT(ISNUMBER('Trades'!E193)),"Podaj dodatnią początkową ilość",IF(OR('Trades'!E193&lt;=0,'Trades'!E193&gt;1000000,ROUND('Trades'!E193,8)&lt;&gt;'Trades'!E193),"Podaj dodatnią początkową ilość",IF('Trades'!F193="","Podaj jednostkę ilości",IF(AND('Trades'!I193&lt;&gt;"OPEN",'Trades'!I193&lt;&gt;"CLOSED"),"Wybierz OPEN lub CLOSED",IF(AND('Trades'!J193&lt;&gt;"NET",'Trades'!J193&lt;&gt;"GROSS"),"Wybierz NET lub GROSS",IF(COUNTIFS('Exits'!$B$9:$B$608,'Trades'!A193,'Exits'!$G$9:$G$608,-1)&gt;0,"Sprawdź powiązane wyjścia",IF(D193&gt;'Trades'!E193,"Zamknięta ilość przekracza początkową",IF(AND('Trades'!I193="OPEN",D193='Trades'!E193),"OPEN jest sprzeczne z zerową pozostałą ilością",IF('Trades'!I193="OPEN","",IF(O193=0,"Dodaj wyjście w Exits",IF(D193&lt;&gt;'Trades'!E193,"CLOSED wymaga zamknięcia całej ilości",IF(AND('Trades'!J193="NET",NOT(ISNUMBER('Trades'!L193))),"Podaj uzgodnione netto całej pozycji",IF(AND('Trades'!J193="NET",'Trades'!K193&lt;&gt;"YES"),"Potwierdź netto całej pozycji",IF(IF('Trades'!J193="NET",IF('Trades'!M193="",FALSE,IF(NOT(ISNUMBER('Trades'!M193)),TRUE,OR('Trades'!M193&lt;0,'Trades'!M193&gt;1000000000,ROUND('Trades'!M193,2)&lt;&gt;'Trades'!M193))),FALSE),"Kwoty: do 2 miejsc po przecinku; wartość bezwzględna wpisu ≤ 1 000 000 000.",IF(IF('Trades'!J193="NET",IF('Trades'!N193="",FALSE,IF(NOT(ISNUMBER('Trades'!N193)),TRUE,OR('Trades'!N193&lt;0,'Trades'!N193&gt;1000000000,ROUND('Trades'!N193,2)&lt;&gt;'Trades'!N193))),FALSE),"Kwoty: do 2 miejsc po przecinku; wartość bezwzględna wpisu ≤ 1 000 000 000.",IF(IF('Trades'!J193="NET",IF('Trades'!O193="",FALSE,IF(NOT(ISNUMBER('Trades'!O193)),TRUE,OR(ABS('Trades'!O193)&gt;1000000000,ROUND('Trades'!O193,2)&lt;&gt;'Trades'!O193))),FALSE),"Kwoty: do 2 miejsc po przecinku; wartość bezwzględna wpisu ≤ 1 000 000 000.",IF(AND('Trades'!J193="GROSS",NOT(ISNUMBER('Trades'!M193))),"Podaj prowizję, także zero",IF(AND('Trades'!J193="GROSS",'Trades'!M193&lt;0),"Prowizja nie może być ujemna",IF(AND('Trades'!J193="GROSS",NOT(ISNUMBER('Trades'!N193))),"Podaj pozostałe opłaty, także zero",IF(AND('Trades'!J193="GROSS",'Trades'!N193&lt;0),"Opłaty nie mogą być ujemne",IF(AND('Trades'!J193="GROSS",NOT(ISNUMBER('Trades'!O193))),"Podaj finansowanie ze znakiem, także zero",IF(AND('Trades'!J193="GROSS",NOT(ISNUMBER(F193))),"Podaj P&amp;L brutto każdego wyjścia",IF(IF('Trades'!J193="NET",OR(ABS('Trades'!L193)&gt;1000000000,ROUND('Trades'!L193,2)&lt;&gt;'Trades'!L193),FALSE),"Kwoty: do 2 miejsc po przecinku; wartość bezwzględna wpisu ≤ 1 000 000 000.",IF(IF('Trades'!J193="GROSS",OR(ABS('Trades'!M193)&gt;1000000000,ABS('Trades'!N193)&gt;1000000000,ABS('Trades'!O193)&gt;1000000000,ROUND('Trades'!M193,2)&lt;&gt;'Trades'!M193,ROUND('Trades'!N193,2)&lt;&gt;'Trades'!N193,ROUND('Trades'!O193,2)&lt;&gt;'Trades'!O193),FALSE),"Kwoty: do 2 miejsc po przecinku; wartość bezwzględna wpisu ≤ 1 000 000 000.",IF(AND('Trades'!G193&lt;&gt;"",OR(NOT(ISNUMBER('Trades'!G193)),'Trades'!G193&lt;=0)),"Podaj dodatnią cenę lub pozostaw puste",IF(AND('Trades'!H193&lt;&gt;"",OR(NOT(ISNUMBER('Trades'!H193)),'Trades'!H193&lt;=0)),"Podaj dodatnią cenę lub pozostaw puste","")))))))))))))))))))))))))))))))))))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b.d.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b.d.",IF(OR(O193=0,COUNTIFS('Exits'!$B$9:$B$608,'Trades'!A193,'Exits'!$G$9:$G$608,-1)&gt;0),"b.d.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b.d.",IF(AND(O193&gt;0,SUMIFS('Exits'!$J$9:$J$608,'Exits'!$B$9:$B$608,'Trades'!A193)=O193),ROUND(SUMIFS('Exits'!$F$9:$F$608,'Exits'!$B$9:$B$608,'Trades'!A193),2),"b.d.")))</x:f>
      </x:c>
      <x:c r="G193" s="30" t="str">
        <x:f>IF(P193=0,"",IF(K193&lt;&gt;1,"b.d.",IF('Trades'!J193="NET",'Trades'!L193,ROUND(F193-'Trades'!M193-'Trades'!N193+'Trades'!O193,2))))</x:f>
      </x:c>
      <x:c r="H193" s="31" t="str">
        <x:f>IF(P193=0,"",IF(N193=1,G193/'Trades'!P193,"b.d."))</x:f>
      </x:c>
      <x:c r="I193" s="33" t="str">
        <x:f>IF(P193=0,"",IF(K193&lt;&gt;1,"Pozycja niezamknięta",IF(NOT(ISNUMBER('Trades'!P193)),"Brak lub błędne ryzyko: dodatnie, ≤ 1 000 000 000, do 2 miejsc po przecinku.",IF(OR('Trades'!P193&lt;=0,'Trades'!P193&gt;1000000000,ROUND('Trades'!P193,2)&lt;&gt;'Trades'!P193),"Brak lub błędne ryzyko: dodatnie, ≤ 1 000 000 000, do 2 miejsc po przecinku.",IF(AND('Trades'!Q193&lt;&gt;"PRICE",'Trades'!Q193&lt;&gt;"ALL_IN"),"Wybierz PRICE lub ALL_IN",IF('Trades'!Q193&lt;&gt;'Summary'!$K$4,"Wybrano inną podstawę","Zapisane"))))))</x:f>
      </x:c>
      <x:c r="J193" s="33" t="str">
        <x:f>IF(P193=0,"",IF('Summary'!$H$6="Sprawdź daty filtra","Sprawdź daty filtra",IF(L193=1,"Uwzględniona",IF(K193=1,"Poza okresem","Nieuwzględniona"))))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IF(OR(K193&lt;&gt;1,'Summary'!$H$6="Sprawdź daty filtra"),0,IF(AND(OR('Summary'!$B$6="",E193&gt;='Summary'!$B$6),OR('Summary'!$E$6="",E193&lt;'Summary'!$E$6+1)),1,0))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IF(K194=0,"",CHOOSE(K194,"Zamknięta","Otwarta","Niepełna / błędna","Nieobsługiwana"))</x:f>
      </x:c>
      <x:c r="C194" s="33" t="str">
        <x:f>IF(P194=0,"",IF('Trades'!I194="UNSUPPORTED","Dobieranie / odwrócenia nie są obsługiwane",IF('Trades'!A194="","Podaj ID transakcji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: tekst zaczynający się od A–Z, do 64 znaków; bez *, ?, ~, =, &lt; i &gt;. Przykład: T-001.",IF(COUNTIFS('Trades'!$A$9:$A$208,'Trades'!A194)&lt;&gt;1,"ID transakcji się powtarza",IF('Trades'!B194="","Podaj instrument",IF(AND('Trades'!C194&lt;&gt;"LONG",'Trades'!C194&lt;&gt;"SHORT"),"Wybierz LONG lub SHORT",IF(NOT(ISNUMBER('Trades'!D194)),"Podaj prawidłowy czas otwarcia",IF(OR('Trades'!D194&lt;1,'Trades'!D194&gt;2958465),"Podaj prawidłowy czas otwarcia",IF(NOT(ISNUMBER('Trades'!E194)),"Podaj dodatnią początkową ilość",IF(OR('Trades'!E194&lt;=0,'Trades'!E194&gt;1000000,ROUND('Trades'!E194,8)&lt;&gt;'Trades'!E194),"Podaj dodatnią początkową ilość",IF('Trades'!F194="","Podaj jednostkę ilości",IF(AND('Trades'!I194&lt;&gt;"OPEN",'Trades'!I194&lt;&gt;"CLOSED"),"Wybierz OPEN lub CLOSED",IF(AND('Trades'!J194&lt;&gt;"NET",'Trades'!J194&lt;&gt;"GROSS"),"Wybierz NET lub GROSS",IF(COUNTIFS('Exits'!$B$9:$B$608,'Trades'!A194,'Exits'!$G$9:$G$608,-1)&gt;0,"Sprawdź powiązane wyjścia",IF(D194&gt;'Trades'!E194,"Zamknięta ilość przekracza początkową",IF(AND('Trades'!I194="OPEN",D194='Trades'!E194),"OPEN jest sprzeczne z zerową pozostałą ilością",IF('Trades'!I194="OPEN","",IF(O194=0,"Dodaj wyjście w Exits",IF(D194&lt;&gt;'Trades'!E194,"CLOSED wymaga zamknięcia całej ilości",IF(AND('Trades'!J194="NET",NOT(ISNUMBER('Trades'!L194))),"Podaj uzgodnione netto całej pozycji",IF(AND('Trades'!J194="NET",'Trades'!K194&lt;&gt;"YES"),"Potwierdź netto całej pozycji",IF(IF('Trades'!J194="NET",IF('Trades'!M194="",FALSE,IF(NOT(ISNUMBER('Trades'!M194)),TRUE,OR('Trades'!M194&lt;0,'Trades'!M194&gt;1000000000,ROUND('Trades'!M194,2)&lt;&gt;'Trades'!M194))),FALSE),"Kwoty: do 2 miejsc po przecinku; wartość bezwzględna wpisu ≤ 1 000 000 000.",IF(IF('Trades'!J194="NET",IF('Trades'!N194="",FALSE,IF(NOT(ISNUMBER('Trades'!N194)),TRUE,OR('Trades'!N194&lt;0,'Trades'!N194&gt;1000000000,ROUND('Trades'!N194,2)&lt;&gt;'Trades'!N194))),FALSE),"Kwoty: do 2 miejsc po przecinku; wartość bezwzględna wpisu ≤ 1 000 000 000.",IF(IF('Trades'!J194="NET",IF('Trades'!O194="",FALSE,IF(NOT(ISNUMBER('Trades'!O194)),TRUE,OR(ABS('Trades'!O194)&gt;1000000000,ROUND('Trades'!O194,2)&lt;&gt;'Trades'!O194))),FALSE),"Kwoty: do 2 miejsc po przecinku; wartość bezwzględna wpisu ≤ 1 000 000 000.",IF(AND('Trades'!J194="GROSS",NOT(ISNUMBER('Trades'!M194))),"Podaj prowizję, także zero",IF(AND('Trades'!J194="GROSS",'Trades'!M194&lt;0),"Prowizja nie może być ujemna",IF(AND('Trades'!J194="GROSS",NOT(ISNUMBER('Trades'!N194))),"Podaj pozostałe opłaty, także zero",IF(AND('Trades'!J194="GROSS",'Trades'!N194&lt;0),"Opłaty nie mogą być ujemne",IF(AND('Trades'!J194="GROSS",NOT(ISNUMBER('Trades'!O194))),"Podaj finansowanie ze znakiem, także zero",IF(AND('Trades'!J194="GROSS",NOT(ISNUMBER(F194))),"Podaj P&amp;L brutto każdego wyjścia",IF(IF('Trades'!J194="NET",OR(ABS('Trades'!L194)&gt;1000000000,ROUND('Trades'!L194,2)&lt;&gt;'Trades'!L194),FALSE),"Kwoty: do 2 miejsc po przecinku; wartość bezwzględna wpisu ≤ 1 000 000 000.",IF(IF('Trades'!J194="GROSS",OR(ABS('Trades'!M194)&gt;1000000000,ABS('Trades'!N194)&gt;1000000000,ABS('Trades'!O194)&gt;1000000000,ROUND('Trades'!M194,2)&lt;&gt;'Trades'!M194,ROUND('Trades'!N194,2)&lt;&gt;'Trades'!N194,ROUND('Trades'!O194,2)&lt;&gt;'Trades'!O194),FALSE),"Kwoty: do 2 miejsc po przecinku; wartość bezwzględna wpisu ≤ 1 000 000 000.",IF(AND('Trades'!G194&lt;&gt;"",OR(NOT(ISNUMBER('Trades'!G194)),'Trades'!G194&lt;=0)),"Podaj dodatnią cenę lub pozostaw puste",IF(AND('Trades'!H194&lt;&gt;"",OR(NOT(ISNUMBER('Trades'!H194)),'Trades'!H194&lt;=0)),"Podaj dodatnią cenę lub pozostaw puste","")))))))))))))))))))))))))))))))))))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b.d.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b.d.",IF(OR(O194=0,COUNTIFS('Exits'!$B$9:$B$608,'Trades'!A194,'Exits'!$G$9:$G$608,-1)&gt;0),"b.d.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b.d.",IF(AND(O194&gt;0,SUMIFS('Exits'!$J$9:$J$608,'Exits'!$B$9:$B$608,'Trades'!A194)=O194),ROUND(SUMIFS('Exits'!$F$9:$F$608,'Exits'!$B$9:$B$608,'Trades'!A194),2),"b.d.")))</x:f>
      </x:c>
      <x:c r="G194" s="30" t="str">
        <x:f>IF(P194=0,"",IF(K194&lt;&gt;1,"b.d.",IF('Trades'!J194="NET",'Trades'!L194,ROUND(F194-'Trades'!M194-'Trades'!N194+'Trades'!O194,2))))</x:f>
      </x:c>
      <x:c r="H194" s="31" t="str">
        <x:f>IF(P194=0,"",IF(N194=1,G194/'Trades'!P194,"b.d."))</x:f>
      </x:c>
      <x:c r="I194" s="33" t="str">
        <x:f>IF(P194=0,"",IF(K194&lt;&gt;1,"Pozycja niezamknięta",IF(NOT(ISNUMBER('Trades'!P194)),"Brak lub błędne ryzyko: dodatnie, ≤ 1 000 000 000, do 2 miejsc po przecinku.",IF(OR('Trades'!P194&lt;=0,'Trades'!P194&gt;1000000000,ROUND('Trades'!P194,2)&lt;&gt;'Trades'!P194),"Brak lub błędne ryzyko: dodatnie, ≤ 1 000 000 000, do 2 miejsc po przecinku.",IF(AND('Trades'!Q194&lt;&gt;"PRICE",'Trades'!Q194&lt;&gt;"ALL_IN"),"Wybierz PRICE lub ALL_IN",IF('Trades'!Q194&lt;&gt;'Summary'!$K$4,"Wybrano inną podstawę","Zapisane"))))))</x:f>
      </x:c>
      <x:c r="J194" s="33" t="str">
        <x:f>IF(P194=0,"",IF('Summary'!$H$6="Sprawdź daty filtra","Sprawdź daty filtra",IF(L194=1,"Uwzględniona",IF(K194=1,"Poza okresem","Nieuwzględniona"))))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IF(OR(K194&lt;&gt;1,'Summary'!$H$6="Sprawdź daty filtra"),0,IF(AND(OR('Summary'!$B$6="",E194&gt;='Summary'!$B$6),OR('Summary'!$E$6="",E194&lt;'Summary'!$E$6+1)),1,0))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IF(K195=0,"",CHOOSE(K195,"Zamknięta","Otwarta","Niepełna / błędna","Nieobsługiwana"))</x:f>
      </x:c>
      <x:c r="C195" s="33" t="str">
        <x:f>IF(P195=0,"",IF('Trades'!I195="UNSUPPORTED","Dobieranie / odwrócenia nie są obsługiwane",IF('Trades'!A195="","Podaj ID transakcji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: tekst zaczynający się od A–Z, do 64 znaków; bez *, ?, ~, =, &lt; i &gt;. Przykład: T-001.",IF(COUNTIFS('Trades'!$A$9:$A$208,'Trades'!A195)&lt;&gt;1,"ID transakcji się powtarza",IF('Trades'!B195="","Podaj instrument",IF(AND('Trades'!C195&lt;&gt;"LONG",'Trades'!C195&lt;&gt;"SHORT"),"Wybierz LONG lub SHORT",IF(NOT(ISNUMBER('Trades'!D195)),"Podaj prawidłowy czas otwarcia",IF(OR('Trades'!D195&lt;1,'Trades'!D195&gt;2958465),"Podaj prawidłowy czas otwarcia",IF(NOT(ISNUMBER('Trades'!E195)),"Podaj dodatnią początkową ilość",IF(OR('Trades'!E195&lt;=0,'Trades'!E195&gt;1000000,ROUND('Trades'!E195,8)&lt;&gt;'Trades'!E195),"Podaj dodatnią początkową ilość",IF('Trades'!F195="","Podaj jednostkę ilości",IF(AND('Trades'!I195&lt;&gt;"OPEN",'Trades'!I195&lt;&gt;"CLOSED"),"Wybierz OPEN lub CLOSED",IF(AND('Trades'!J195&lt;&gt;"NET",'Trades'!J195&lt;&gt;"GROSS"),"Wybierz NET lub GROSS",IF(COUNTIFS('Exits'!$B$9:$B$608,'Trades'!A195,'Exits'!$G$9:$G$608,-1)&gt;0,"Sprawdź powiązane wyjścia",IF(D195&gt;'Trades'!E195,"Zamknięta ilość przekracza początkową",IF(AND('Trades'!I195="OPEN",D195='Trades'!E195),"OPEN jest sprzeczne z zerową pozostałą ilością",IF('Trades'!I195="OPEN","",IF(O195=0,"Dodaj wyjście w Exits",IF(D195&lt;&gt;'Trades'!E195,"CLOSED wymaga zamknięcia całej ilości",IF(AND('Trades'!J195="NET",NOT(ISNUMBER('Trades'!L195))),"Podaj uzgodnione netto całej pozycji",IF(AND('Trades'!J195="NET",'Trades'!K195&lt;&gt;"YES"),"Potwierdź netto całej pozycji",IF(IF('Trades'!J195="NET",IF('Trades'!M195="",FALSE,IF(NOT(ISNUMBER('Trades'!M195)),TRUE,OR('Trades'!M195&lt;0,'Trades'!M195&gt;1000000000,ROUND('Trades'!M195,2)&lt;&gt;'Trades'!M195))),FALSE),"Kwoty: do 2 miejsc po przecinku; wartość bezwzględna wpisu ≤ 1 000 000 000.",IF(IF('Trades'!J195="NET",IF('Trades'!N195="",FALSE,IF(NOT(ISNUMBER('Trades'!N195)),TRUE,OR('Trades'!N195&lt;0,'Trades'!N195&gt;1000000000,ROUND('Trades'!N195,2)&lt;&gt;'Trades'!N195))),FALSE),"Kwoty: do 2 miejsc po przecinku; wartość bezwzględna wpisu ≤ 1 000 000 000.",IF(IF('Trades'!J195="NET",IF('Trades'!O195="",FALSE,IF(NOT(ISNUMBER('Trades'!O195)),TRUE,OR(ABS('Trades'!O195)&gt;1000000000,ROUND('Trades'!O195,2)&lt;&gt;'Trades'!O195))),FALSE),"Kwoty: do 2 miejsc po przecinku; wartość bezwzględna wpisu ≤ 1 000 000 000.",IF(AND('Trades'!J195="GROSS",NOT(ISNUMBER('Trades'!M195))),"Podaj prowizję, także zero",IF(AND('Trades'!J195="GROSS",'Trades'!M195&lt;0),"Prowizja nie może być ujemna",IF(AND('Trades'!J195="GROSS",NOT(ISNUMBER('Trades'!N195))),"Podaj pozostałe opłaty, także zero",IF(AND('Trades'!J195="GROSS",'Trades'!N195&lt;0),"Opłaty nie mogą być ujemne",IF(AND('Trades'!J195="GROSS",NOT(ISNUMBER('Trades'!O195))),"Podaj finansowanie ze znakiem, także zero",IF(AND('Trades'!J195="GROSS",NOT(ISNUMBER(F195))),"Podaj P&amp;L brutto każdego wyjścia",IF(IF('Trades'!J195="NET",OR(ABS('Trades'!L195)&gt;1000000000,ROUND('Trades'!L195,2)&lt;&gt;'Trades'!L195),FALSE),"Kwoty: do 2 miejsc po przecinku; wartość bezwzględna wpisu ≤ 1 000 000 000.",IF(IF('Trades'!J195="GROSS",OR(ABS('Trades'!M195)&gt;1000000000,ABS('Trades'!N195)&gt;1000000000,ABS('Trades'!O195)&gt;1000000000,ROUND('Trades'!M195,2)&lt;&gt;'Trades'!M195,ROUND('Trades'!N195,2)&lt;&gt;'Trades'!N195,ROUND('Trades'!O195,2)&lt;&gt;'Trades'!O195),FALSE),"Kwoty: do 2 miejsc po przecinku; wartość bezwzględna wpisu ≤ 1 000 000 000.",IF(AND('Trades'!G195&lt;&gt;"",OR(NOT(ISNUMBER('Trades'!G195)),'Trades'!G195&lt;=0)),"Podaj dodatnią cenę lub pozostaw puste",IF(AND('Trades'!H195&lt;&gt;"",OR(NOT(ISNUMBER('Trades'!H195)),'Trades'!H195&lt;=0)),"Podaj dodatnią cenę lub pozostaw puste","")))))))))))))))))))))))))))))))))))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b.d.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b.d.",IF(OR(O195=0,COUNTIFS('Exits'!$B$9:$B$608,'Trades'!A195,'Exits'!$G$9:$G$608,-1)&gt;0),"b.d.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b.d.",IF(AND(O195&gt;0,SUMIFS('Exits'!$J$9:$J$608,'Exits'!$B$9:$B$608,'Trades'!A195)=O195),ROUND(SUMIFS('Exits'!$F$9:$F$608,'Exits'!$B$9:$B$608,'Trades'!A195),2),"b.d.")))</x:f>
      </x:c>
      <x:c r="G195" s="30" t="str">
        <x:f>IF(P195=0,"",IF(K195&lt;&gt;1,"b.d.",IF('Trades'!J195="NET",'Trades'!L195,ROUND(F195-'Trades'!M195-'Trades'!N195+'Trades'!O195,2))))</x:f>
      </x:c>
      <x:c r="H195" s="31" t="str">
        <x:f>IF(P195=0,"",IF(N195=1,G195/'Trades'!P195,"b.d."))</x:f>
      </x:c>
      <x:c r="I195" s="33" t="str">
        <x:f>IF(P195=0,"",IF(K195&lt;&gt;1,"Pozycja niezamknięta",IF(NOT(ISNUMBER('Trades'!P195)),"Brak lub błędne ryzyko: dodatnie, ≤ 1 000 000 000, do 2 miejsc po przecinku.",IF(OR('Trades'!P195&lt;=0,'Trades'!P195&gt;1000000000,ROUND('Trades'!P195,2)&lt;&gt;'Trades'!P195),"Brak lub błędne ryzyko: dodatnie, ≤ 1 000 000 000, do 2 miejsc po przecinku.",IF(AND('Trades'!Q195&lt;&gt;"PRICE",'Trades'!Q195&lt;&gt;"ALL_IN"),"Wybierz PRICE lub ALL_IN",IF('Trades'!Q195&lt;&gt;'Summary'!$K$4,"Wybrano inną podstawę","Zapisane"))))))</x:f>
      </x:c>
      <x:c r="J195" s="33" t="str">
        <x:f>IF(P195=0,"",IF('Summary'!$H$6="Sprawdź daty filtra","Sprawdź daty filtra",IF(L195=1,"Uwzględniona",IF(K195=1,"Poza okresem","Nieuwzględniona"))))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IF(OR(K195&lt;&gt;1,'Summary'!$H$6="Sprawdź daty filtra"),0,IF(AND(OR('Summary'!$B$6="",E195&gt;='Summary'!$B$6),OR('Summary'!$E$6="",E195&lt;'Summary'!$E$6+1)),1,0))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IF(K196=0,"",CHOOSE(K196,"Zamknięta","Otwarta","Niepełna / błędna","Nieobsługiwana"))</x:f>
      </x:c>
      <x:c r="C196" s="33" t="str">
        <x:f>IF(P196=0,"",IF('Trades'!I196="UNSUPPORTED","Dobieranie / odwrócenia nie są obsługiwane",IF('Trades'!A196="","Podaj ID transakcji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: tekst zaczynający się od A–Z, do 64 znaków; bez *, ?, ~, =, &lt; i &gt;. Przykład: T-001.",IF(COUNTIFS('Trades'!$A$9:$A$208,'Trades'!A196)&lt;&gt;1,"ID transakcji się powtarza",IF('Trades'!B196="","Podaj instrument",IF(AND('Trades'!C196&lt;&gt;"LONG",'Trades'!C196&lt;&gt;"SHORT"),"Wybierz LONG lub SHORT",IF(NOT(ISNUMBER('Trades'!D196)),"Podaj prawidłowy czas otwarcia",IF(OR('Trades'!D196&lt;1,'Trades'!D196&gt;2958465),"Podaj prawidłowy czas otwarcia",IF(NOT(ISNUMBER('Trades'!E196)),"Podaj dodatnią początkową ilość",IF(OR('Trades'!E196&lt;=0,'Trades'!E196&gt;1000000,ROUND('Trades'!E196,8)&lt;&gt;'Trades'!E196),"Podaj dodatnią początkową ilość",IF('Trades'!F196="","Podaj jednostkę ilości",IF(AND('Trades'!I196&lt;&gt;"OPEN",'Trades'!I196&lt;&gt;"CLOSED"),"Wybierz OPEN lub CLOSED",IF(AND('Trades'!J196&lt;&gt;"NET",'Trades'!J196&lt;&gt;"GROSS"),"Wybierz NET lub GROSS",IF(COUNTIFS('Exits'!$B$9:$B$608,'Trades'!A196,'Exits'!$G$9:$G$608,-1)&gt;0,"Sprawdź powiązane wyjścia",IF(D196&gt;'Trades'!E196,"Zamknięta ilość przekracza początkową",IF(AND('Trades'!I196="OPEN",D196='Trades'!E196),"OPEN jest sprzeczne z zerową pozostałą ilością",IF('Trades'!I196="OPEN","",IF(O196=0,"Dodaj wyjście w Exits",IF(D196&lt;&gt;'Trades'!E196,"CLOSED wymaga zamknięcia całej ilości",IF(AND('Trades'!J196="NET",NOT(ISNUMBER('Trades'!L196))),"Podaj uzgodnione netto całej pozycji",IF(AND('Trades'!J196="NET",'Trades'!K196&lt;&gt;"YES"),"Potwierdź netto całej pozycji",IF(IF('Trades'!J196="NET",IF('Trades'!M196="",FALSE,IF(NOT(ISNUMBER('Trades'!M196)),TRUE,OR('Trades'!M196&lt;0,'Trades'!M196&gt;1000000000,ROUND('Trades'!M196,2)&lt;&gt;'Trades'!M196))),FALSE),"Kwoty: do 2 miejsc po przecinku; wartość bezwzględna wpisu ≤ 1 000 000 000.",IF(IF('Trades'!J196="NET",IF('Trades'!N196="",FALSE,IF(NOT(ISNUMBER('Trades'!N196)),TRUE,OR('Trades'!N196&lt;0,'Trades'!N196&gt;1000000000,ROUND('Trades'!N196,2)&lt;&gt;'Trades'!N196))),FALSE),"Kwoty: do 2 miejsc po przecinku; wartość bezwzględna wpisu ≤ 1 000 000 000.",IF(IF('Trades'!J196="NET",IF('Trades'!O196="",FALSE,IF(NOT(ISNUMBER('Trades'!O196)),TRUE,OR(ABS('Trades'!O196)&gt;1000000000,ROUND('Trades'!O196,2)&lt;&gt;'Trades'!O196))),FALSE),"Kwoty: do 2 miejsc po przecinku; wartość bezwzględna wpisu ≤ 1 000 000 000.",IF(AND('Trades'!J196="GROSS",NOT(ISNUMBER('Trades'!M196))),"Podaj prowizję, także zero",IF(AND('Trades'!J196="GROSS",'Trades'!M196&lt;0),"Prowizja nie może być ujemna",IF(AND('Trades'!J196="GROSS",NOT(ISNUMBER('Trades'!N196))),"Podaj pozostałe opłaty, także zero",IF(AND('Trades'!J196="GROSS",'Trades'!N196&lt;0),"Opłaty nie mogą być ujemne",IF(AND('Trades'!J196="GROSS",NOT(ISNUMBER('Trades'!O196))),"Podaj finansowanie ze znakiem, także zero",IF(AND('Trades'!J196="GROSS",NOT(ISNUMBER(F196))),"Podaj P&amp;L brutto każdego wyjścia",IF(IF('Trades'!J196="NET",OR(ABS('Trades'!L196)&gt;1000000000,ROUND('Trades'!L196,2)&lt;&gt;'Trades'!L196),FALSE),"Kwoty: do 2 miejsc po przecinku; wartość bezwzględna wpisu ≤ 1 000 000 000.",IF(IF('Trades'!J196="GROSS",OR(ABS('Trades'!M196)&gt;1000000000,ABS('Trades'!N196)&gt;1000000000,ABS('Trades'!O196)&gt;1000000000,ROUND('Trades'!M196,2)&lt;&gt;'Trades'!M196,ROUND('Trades'!N196,2)&lt;&gt;'Trades'!N196,ROUND('Trades'!O196,2)&lt;&gt;'Trades'!O196),FALSE),"Kwoty: do 2 miejsc po przecinku; wartość bezwzględna wpisu ≤ 1 000 000 000.",IF(AND('Trades'!G196&lt;&gt;"",OR(NOT(ISNUMBER('Trades'!G196)),'Trades'!G196&lt;=0)),"Podaj dodatnią cenę lub pozostaw puste",IF(AND('Trades'!H196&lt;&gt;"",OR(NOT(ISNUMBER('Trades'!H196)),'Trades'!H196&lt;=0)),"Podaj dodatnią cenę lub pozostaw puste","")))))))))))))))))))))))))))))))))))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b.d.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b.d.",IF(OR(O196=0,COUNTIFS('Exits'!$B$9:$B$608,'Trades'!A196,'Exits'!$G$9:$G$608,-1)&gt;0),"b.d.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b.d.",IF(AND(O196&gt;0,SUMIFS('Exits'!$J$9:$J$608,'Exits'!$B$9:$B$608,'Trades'!A196)=O196),ROUND(SUMIFS('Exits'!$F$9:$F$608,'Exits'!$B$9:$B$608,'Trades'!A196),2),"b.d.")))</x:f>
      </x:c>
      <x:c r="G196" s="30" t="str">
        <x:f>IF(P196=0,"",IF(K196&lt;&gt;1,"b.d.",IF('Trades'!J196="NET",'Trades'!L196,ROUND(F196-'Trades'!M196-'Trades'!N196+'Trades'!O196,2))))</x:f>
      </x:c>
      <x:c r="H196" s="31" t="str">
        <x:f>IF(P196=0,"",IF(N196=1,G196/'Trades'!P196,"b.d."))</x:f>
      </x:c>
      <x:c r="I196" s="33" t="str">
        <x:f>IF(P196=0,"",IF(K196&lt;&gt;1,"Pozycja niezamknięta",IF(NOT(ISNUMBER('Trades'!P196)),"Brak lub błędne ryzyko: dodatnie, ≤ 1 000 000 000, do 2 miejsc po przecinku.",IF(OR('Trades'!P196&lt;=0,'Trades'!P196&gt;1000000000,ROUND('Trades'!P196,2)&lt;&gt;'Trades'!P196),"Brak lub błędne ryzyko: dodatnie, ≤ 1 000 000 000, do 2 miejsc po przecinku.",IF(AND('Trades'!Q196&lt;&gt;"PRICE",'Trades'!Q196&lt;&gt;"ALL_IN"),"Wybierz PRICE lub ALL_IN",IF('Trades'!Q196&lt;&gt;'Summary'!$K$4,"Wybrano inną podstawę","Zapisane"))))))</x:f>
      </x:c>
      <x:c r="J196" s="33" t="str">
        <x:f>IF(P196=0,"",IF('Summary'!$H$6="Sprawdź daty filtra","Sprawdź daty filtra",IF(L196=1,"Uwzględniona",IF(K196=1,"Poza okresem","Nieuwzględniona"))))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IF(OR(K196&lt;&gt;1,'Summary'!$H$6="Sprawdź daty filtra"),0,IF(AND(OR('Summary'!$B$6="",E196&gt;='Summary'!$B$6),OR('Summary'!$E$6="",E196&lt;'Summary'!$E$6+1)),1,0))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IF(K197=0,"",CHOOSE(K197,"Zamknięta","Otwarta","Niepełna / błędna","Nieobsługiwana"))</x:f>
      </x:c>
      <x:c r="C197" s="33" t="str">
        <x:f>IF(P197=0,"",IF('Trades'!I197="UNSUPPORTED","Dobieranie / odwrócenia nie są obsługiwane",IF('Trades'!A197="","Podaj ID transakcji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: tekst zaczynający się od A–Z, do 64 znaków; bez *, ?, ~, =, &lt; i &gt;. Przykład: T-001.",IF(COUNTIFS('Trades'!$A$9:$A$208,'Trades'!A197)&lt;&gt;1,"ID transakcji się powtarza",IF('Trades'!B197="","Podaj instrument",IF(AND('Trades'!C197&lt;&gt;"LONG",'Trades'!C197&lt;&gt;"SHORT"),"Wybierz LONG lub SHORT",IF(NOT(ISNUMBER('Trades'!D197)),"Podaj prawidłowy czas otwarcia",IF(OR('Trades'!D197&lt;1,'Trades'!D197&gt;2958465),"Podaj prawidłowy czas otwarcia",IF(NOT(ISNUMBER('Trades'!E197)),"Podaj dodatnią początkową ilość",IF(OR('Trades'!E197&lt;=0,'Trades'!E197&gt;1000000,ROUND('Trades'!E197,8)&lt;&gt;'Trades'!E197),"Podaj dodatnią początkową ilość",IF('Trades'!F197="","Podaj jednostkę ilości",IF(AND('Trades'!I197&lt;&gt;"OPEN",'Trades'!I197&lt;&gt;"CLOSED"),"Wybierz OPEN lub CLOSED",IF(AND('Trades'!J197&lt;&gt;"NET",'Trades'!J197&lt;&gt;"GROSS"),"Wybierz NET lub GROSS",IF(COUNTIFS('Exits'!$B$9:$B$608,'Trades'!A197,'Exits'!$G$9:$G$608,-1)&gt;0,"Sprawdź powiązane wyjścia",IF(D197&gt;'Trades'!E197,"Zamknięta ilość przekracza początkową",IF(AND('Trades'!I197="OPEN",D197='Trades'!E197),"OPEN jest sprzeczne z zerową pozostałą ilością",IF('Trades'!I197="OPEN","",IF(O197=0,"Dodaj wyjście w Exits",IF(D197&lt;&gt;'Trades'!E197,"CLOSED wymaga zamknięcia całej ilości",IF(AND('Trades'!J197="NET",NOT(ISNUMBER('Trades'!L197))),"Podaj uzgodnione netto całej pozycji",IF(AND('Trades'!J197="NET",'Trades'!K197&lt;&gt;"YES"),"Potwierdź netto całej pozycji",IF(IF('Trades'!J197="NET",IF('Trades'!M197="",FALSE,IF(NOT(ISNUMBER('Trades'!M197)),TRUE,OR('Trades'!M197&lt;0,'Trades'!M197&gt;1000000000,ROUND('Trades'!M197,2)&lt;&gt;'Trades'!M197))),FALSE),"Kwoty: do 2 miejsc po przecinku; wartość bezwzględna wpisu ≤ 1 000 000 000.",IF(IF('Trades'!J197="NET",IF('Trades'!N197="",FALSE,IF(NOT(ISNUMBER('Trades'!N197)),TRUE,OR('Trades'!N197&lt;0,'Trades'!N197&gt;1000000000,ROUND('Trades'!N197,2)&lt;&gt;'Trades'!N197))),FALSE),"Kwoty: do 2 miejsc po przecinku; wartość bezwzględna wpisu ≤ 1 000 000 000.",IF(IF('Trades'!J197="NET",IF('Trades'!O197="",FALSE,IF(NOT(ISNUMBER('Trades'!O197)),TRUE,OR(ABS('Trades'!O197)&gt;1000000000,ROUND('Trades'!O197,2)&lt;&gt;'Trades'!O197))),FALSE),"Kwoty: do 2 miejsc po przecinku; wartość bezwzględna wpisu ≤ 1 000 000 000.",IF(AND('Trades'!J197="GROSS",NOT(ISNUMBER('Trades'!M197))),"Podaj prowizję, także zero",IF(AND('Trades'!J197="GROSS",'Trades'!M197&lt;0),"Prowizja nie może być ujemna",IF(AND('Trades'!J197="GROSS",NOT(ISNUMBER('Trades'!N197))),"Podaj pozostałe opłaty, także zero",IF(AND('Trades'!J197="GROSS",'Trades'!N197&lt;0),"Opłaty nie mogą być ujemne",IF(AND('Trades'!J197="GROSS",NOT(ISNUMBER('Trades'!O197))),"Podaj finansowanie ze znakiem, także zero",IF(AND('Trades'!J197="GROSS",NOT(ISNUMBER(F197))),"Podaj P&amp;L brutto każdego wyjścia",IF(IF('Trades'!J197="NET",OR(ABS('Trades'!L197)&gt;1000000000,ROUND('Trades'!L197,2)&lt;&gt;'Trades'!L197),FALSE),"Kwoty: do 2 miejsc po przecinku; wartość bezwzględna wpisu ≤ 1 000 000 000.",IF(IF('Trades'!J197="GROSS",OR(ABS('Trades'!M197)&gt;1000000000,ABS('Trades'!N197)&gt;1000000000,ABS('Trades'!O197)&gt;1000000000,ROUND('Trades'!M197,2)&lt;&gt;'Trades'!M197,ROUND('Trades'!N197,2)&lt;&gt;'Trades'!N197,ROUND('Trades'!O197,2)&lt;&gt;'Trades'!O197),FALSE),"Kwoty: do 2 miejsc po przecinku; wartość bezwzględna wpisu ≤ 1 000 000 000.",IF(AND('Trades'!G197&lt;&gt;"",OR(NOT(ISNUMBER('Trades'!G197)),'Trades'!G197&lt;=0)),"Podaj dodatnią cenę lub pozostaw puste",IF(AND('Trades'!H197&lt;&gt;"",OR(NOT(ISNUMBER('Trades'!H197)),'Trades'!H197&lt;=0)),"Podaj dodatnią cenę lub pozostaw puste","")))))))))))))))))))))))))))))))))))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b.d.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b.d.",IF(OR(O197=0,COUNTIFS('Exits'!$B$9:$B$608,'Trades'!A197,'Exits'!$G$9:$G$608,-1)&gt;0),"b.d.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b.d.",IF(AND(O197&gt;0,SUMIFS('Exits'!$J$9:$J$608,'Exits'!$B$9:$B$608,'Trades'!A197)=O197),ROUND(SUMIFS('Exits'!$F$9:$F$608,'Exits'!$B$9:$B$608,'Trades'!A197),2),"b.d.")))</x:f>
      </x:c>
      <x:c r="G197" s="30" t="str">
        <x:f>IF(P197=0,"",IF(K197&lt;&gt;1,"b.d.",IF('Trades'!J197="NET",'Trades'!L197,ROUND(F197-'Trades'!M197-'Trades'!N197+'Trades'!O197,2))))</x:f>
      </x:c>
      <x:c r="H197" s="31" t="str">
        <x:f>IF(P197=0,"",IF(N197=1,G197/'Trades'!P197,"b.d."))</x:f>
      </x:c>
      <x:c r="I197" s="33" t="str">
        <x:f>IF(P197=0,"",IF(K197&lt;&gt;1,"Pozycja niezamknięta",IF(NOT(ISNUMBER('Trades'!P197)),"Brak lub błędne ryzyko: dodatnie, ≤ 1 000 000 000, do 2 miejsc po przecinku.",IF(OR('Trades'!P197&lt;=0,'Trades'!P197&gt;1000000000,ROUND('Trades'!P197,2)&lt;&gt;'Trades'!P197),"Brak lub błędne ryzyko: dodatnie, ≤ 1 000 000 000, do 2 miejsc po przecinku.",IF(AND('Trades'!Q197&lt;&gt;"PRICE",'Trades'!Q197&lt;&gt;"ALL_IN"),"Wybierz PRICE lub ALL_IN",IF('Trades'!Q197&lt;&gt;'Summary'!$K$4,"Wybrano inną podstawę","Zapisane"))))))</x:f>
      </x:c>
      <x:c r="J197" s="33" t="str">
        <x:f>IF(P197=0,"",IF('Summary'!$H$6="Sprawdź daty filtra","Sprawdź daty filtra",IF(L197=1,"Uwzględniona",IF(K197=1,"Poza okresem","Nieuwzględniona"))))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IF(OR(K197&lt;&gt;1,'Summary'!$H$6="Sprawdź daty filtra"),0,IF(AND(OR('Summary'!$B$6="",E197&gt;='Summary'!$B$6),OR('Summary'!$E$6="",E197&lt;'Summary'!$E$6+1)),1,0))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IF(K198=0,"",CHOOSE(K198,"Zamknięta","Otwarta","Niepełna / błędna","Nieobsługiwana"))</x:f>
      </x:c>
      <x:c r="C198" s="33" t="str">
        <x:f>IF(P198=0,"",IF('Trades'!I198="UNSUPPORTED","Dobieranie / odwrócenia nie są obsługiwane",IF('Trades'!A198="","Podaj ID transakcji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: tekst zaczynający się od A–Z, do 64 znaków; bez *, ?, ~, =, &lt; i &gt;. Przykład: T-001.",IF(COUNTIFS('Trades'!$A$9:$A$208,'Trades'!A198)&lt;&gt;1,"ID transakcji się powtarza",IF('Trades'!B198="","Podaj instrument",IF(AND('Trades'!C198&lt;&gt;"LONG",'Trades'!C198&lt;&gt;"SHORT"),"Wybierz LONG lub SHORT",IF(NOT(ISNUMBER('Trades'!D198)),"Podaj prawidłowy czas otwarcia",IF(OR('Trades'!D198&lt;1,'Trades'!D198&gt;2958465),"Podaj prawidłowy czas otwarcia",IF(NOT(ISNUMBER('Trades'!E198)),"Podaj dodatnią początkową ilość",IF(OR('Trades'!E198&lt;=0,'Trades'!E198&gt;1000000,ROUND('Trades'!E198,8)&lt;&gt;'Trades'!E198),"Podaj dodatnią początkową ilość",IF('Trades'!F198="","Podaj jednostkę ilości",IF(AND('Trades'!I198&lt;&gt;"OPEN",'Trades'!I198&lt;&gt;"CLOSED"),"Wybierz OPEN lub CLOSED",IF(AND('Trades'!J198&lt;&gt;"NET",'Trades'!J198&lt;&gt;"GROSS"),"Wybierz NET lub GROSS",IF(COUNTIFS('Exits'!$B$9:$B$608,'Trades'!A198,'Exits'!$G$9:$G$608,-1)&gt;0,"Sprawdź powiązane wyjścia",IF(D198&gt;'Trades'!E198,"Zamknięta ilość przekracza początkową",IF(AND('Trades'!I198="OPEN",D198='Trades'!E198),"OPEN jest sprzeczne z zerową pozostałą ilością",IF('Trades'!I198="OPEN","",IF(O198=0,"Dodaj wyjście w Exits",IF(D198&lt;&gt;'Trades'!E198,"CLOSED wymaga zamknięcia całej ilości",IF(AND('Trades'!J198="NET",NOT(ISNUMBER('Trades'!L198))),"Podaj uzgodnione netto całej pozycji",IF(AND('Trades'!J198="NET",'Trades'!K198&lt;&gt;"YES"),"Potwierdź netto całej pozycji",IF(IF('Trades'!J198="NET",IF('Trades'!M198="",FALSE,IF(NOT(ISNUMBER('Trades'!M198)),TRUE,OR('Trades'!M198&lt;0,'Trades'!M198&gt;1000000000,ROUND('Trades'!M198,2)&lt;&gt;'Trades'!M198))),FALSE),"Kwoty: do 2 miejsc po przecinku; wartość bezwzględna wpisu ≤ 1 000 000 000.",IF(IF('Trades'!J198="NET",IF('Trades'!N198="",FALSE,IF(NOT(ISNUMBER('Trades'!N198)),TRUE,OR('Trades'!N198&lt;0,'Trades'!N198&gt;1000000000,ROUND('Trades'!N198,2)&lt;&gt;'Trades'!N198))),FALSE),"Kwoty: do 2 miejsc po przecinku; wartość bezwzględna wpisu ≤ 1 000 000 000.",IF(IF('Trades'!J198="NET",IF('Trades'!O198="",FALSE,IF(NOT(ISNUMBER('Trades'!O198)),TRUE,OR(ABS('Trades'!O198)&gt;1000000000,ROUND('Trades'!O198,2)&lt;&gt;'Trades'!O198))),FALSE),"Kwoty: do 2 miejsc po przecinku; wartość bezwzględna wpisu ≤ 1 000 000 000.",IF(AND('Trades'!J198="GROSS",NOT(ISNUMBER('Trades'!M198))),"Podaj prowizję, także zero",IF(AND('Trades'!J198="GROSS",'Trades'!M198&lt;0),"Prowizja nie może być ujemna",IF(AND('Trades'!J198="GROSS",NOT(ISNUMBER('Trades'!N198))),"Podaj pozostałe opłaty, także zero",IF(AND('Trades'!J198="GROSS",'Trades'!N198&lt;0),"Opłaty nie mogą być ujemne",IF(AND('Trades'!J198="GROSS",NOT(ISNUMBER('Trades'!O198))),"Podaj finansowanie ze znakiem, także zero",IF(AND('Trades'!J198="GROSS",NOT(ISNUMBER(F198))),"Podaj P&amp;L brutto każdego wyjścia",IF(IF('Trades'!J198="NET",OR(ABS('Trades'!L198)&gt;1000000000,ROUND('Trades'!L198,2)&lt;&gt;'Trades'!L198),FALSE),"Kwoty: do 2 miejsc po przecinku; wartość bezwzględna wpisu ≤ 1 000 000 000.",IF(IF('Trades'!J198="GROSS",OR(ABS('Trades'!M198)&gt;1000000000,ABS('Trades'!N198)&gt;1000000000,ABS('Trades'!O198)&gt;1000000000,ROUND('Trades'!M198,2)&lt;&gt;'Trades'!M198,ROUND('Trades'!N198,2)&lt;&gt;'Trades'!N198,ROUND('Trades'!O198,2)&lt;&gt;'Trades'!O198),FALSE),"Kwoty: do 2 miejsc po przecinku; wartość bezwzględna wpisu ≤ 1 000 000 000.",IF(AND('Trades'!G198&lt;&gt;"",OR(NOT(ISNUMBER('Trades'!G198)),'Trades'!G198&lt;=0)),"Podaj dodatnią cenę lub pozostaw puste",IF(AND('Trades'!H198&lt;&gt;"",OR(NOT(ISNUMBER('Trades'!H198)),'Trades'!H198&lt;=0)),"Podaj dodatnią cenę lub pozostaw puste","")))))))))))))))))))))))))))))))))))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b.d.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b.d.",IF(OR(O198=0,COUNTIFS('Exits'!$B$9:$B$608,'Trades'!A198,'Exits'!$G$9:$G$608,-1)&gt;0),"b.d.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b.d.",IF(AND(O198&gt;0,SUMIFS('Exits'!$J$9:$J$608,'Exits'!$B$9:$B$608,'Trades'!A198)=O198),ROUND(SUMIFS('Exits'!$F$9:$F$608,'Exits'!$B$9:$B$608,'Trades'!A198),2),"b.d.")))</x:f>
      </x:c>
      <x:c r="G198" s="30" t="str">
        <x:f>IF(P198=0,"",IF(K198&lt;&gt;1,"b.d.",IF('Trades'!J198="NET",'Trades'!L198,ROUND(F198-'Trades'!M198-'Trades'!N198+'Trades'!O198,2))))</x:f>
      </x:c>
      <x:c r="H198" s="31" t="str">
        <x:f>IF(P198=0,"",IF(N198=1,G198/'Trades'!P198,"b.d."))</x:f>
      </x:c>
      <x:c r="I198" s="33" t="str">
        <x:f>IF(P198=0,"",IF(K198&lt;&gt;1,"Pozycja niezamknięta",IF(NOT(ISNUMBER('Trades'!P198)),"Brak lub błędne ryzyko: dodatnie, ≤ 1 000 000 000, do 2 miejsc po przecinku.",IF(OR('Trades'!P198&lt;=0,'Trades'!P198&gt;1000000000,ROUND('Trades'!P198,2)&lt;&gt;'Trades'!P198),"Brak lub błędne ryzyko: dodatnie, ≤ 1 000 000 000, do 2 miejsc po przecinku.",IF(AND('Trades'!Q198&lt;&gt;"PRICE",'Trades'!Q198&lt;&gt;"ALL_IN"),"Wybierz PRICE lub ALL_IN",IF('Trades'!Q198&lt;&gt;'Summary'!$K$4,"Wybrano inną podstawę","Zapisane"))))))</x:f>
      </x:c>
      <x:c r="J198" s="33" t="str">
        <x:f>IF(P198=0,"",IF('Summary'!$H$6="Sprawdź daty filtra","Sprawdź daty filtra",IF(L198=1,"Uwzględniona",IF(K198=1,"Poza okresem","Nieuwzględniona"))))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IF(OR(K198&lt;&gt;1,'Summary'!$H$6="Sprawdź daty filtra"),0,IF(AND(OR('Summary'!$B$6="",E198&gt;='Summary'!$B$6),OR('Summary'!$E$6="",E198&lt;'Summary'!$E$6+1)),1,0))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IF(K199=0,"",CHOOSE(K199,"Zamknięta","Otwarta","Niepełna / błędna","Nieobsługiwana"))</x:f>
      </x:c>
      <x:c r="C199" s="33" t="str">
        <x:f>IF(P199=0,"",IF('Trades'!I199="UNSUPPORTED","Dobieranie / odwrócenia nie są obsługiwane",IF('Trades'!A199="","Podaj ID transakcji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: tekst zaczynający się od A–Z, do 64 znaków; bez *, ?, ~, =, &lt; i &gt;. Przykład: T-001.",IF(COUNTIFS('Trades'!$A$9:$A$208,'Trades'!A199)&lt;&gt;1,"ID transakcji się powtarza",IF('Trades'!B199="","Podaj instrument",IF(AND('Trades'!C199&lt;&gt;"LONG",'Trades'!C199&lt;&gt;"SHORT"),"Wybierz LONG lub SHORT",IF(NOT(ISNUMBER('Trades'!D199)),"Podaj prawidłowy czas otwarcia",IF(OR('Trades'!D199&lt;1,'Trades'!D199&gt;2958465),"Podaj prawidłowy czas otwarcia",IF(NOT(ISNUMBER('Trades'!E199)),"Podaj dodatnią początkową ilość",IF(OR('Trades'!E199&lt;=0,'Trades'!E199&gt;1000000,ROUND('Trades'!E199,8)&lt;&gt;'Trades'!E199),"Podaj dodatnią początkową ilość",IF('Trades'!F199="","Podaj jednostkę ilości",IF(AND('Trades'!I199&lt;&gt;"OPEN",'Trades'!I199&lt;&gt;"CLOSED"),"Wybierz OPEN lub CLOSED",IF(AND('Trades'!J199&lt;&gt;"NET",'Trades'!J199&lt;&gt;"GROSS"),"Wybierz NET lub GROSS",IF(COUNTIFS('Exits'!$B$9:$B$608,'Trades'!A199,'Exits'!$G$9:$G$608,-1)&gt;0,"Sprawdź powiązane wyjścia",IF(D199&gt;'Trades'!E199,"Zamknięta ilość przekracza początkową",IF(AND('Trades'!I199="OPEN",D199='Trades'!E199),"OPEN jest sprzeczne z zerową pozostałą ilością",IF('Trades'!I199="OPEN","",IF(O199=0,"Dodaj wyjście w Exits",IF(D199&lt;&gt;'Trades'!E199,"CLOSED wymaga zamknięcia całej ilości",IF(AND('Trades'!J199="NET",NOT(ISNUMBER('Trades'!L199))),"Podaj uzgodnione netto całej pozycji",IF(AND('Trades'!J199="NET",'Trades'!K199&lt;&gt;"YES"),"Potwierdź netto całej pozycji",IF(IF('Trades'!J199="NET",IF('Trades'!M199="",FALSE,IF(NOT(ISNUMBER('Trades'!M199)),TRUE,OR('Trades'!M199&lt;0,'Trades'!M199&gt;1000000000,ROUND('Trades'!M199,2)&lt;&gt;'Trades'!M199))),FALSE),"Kwoty: do 2 miejsc po przecinku; wartość bezwzględna wpisu ≤ 1 000 000 000.",IF(IF('Trades'!J199="NET",IF('Trades'!N199="",FALSE,IF(NOT(ISNUMBER('Trades'!N199)),TRUE,OR('Trades'!N199&lt;0,'Trades'!N199&gt;1000000000,ROUND('Trades'!N199,2)&lt;&gt;'Trades'!N199))),FALSE),"Kwoty: do 2 miejsc po przecinku; wartość bezwzględna wpisu ≤ 1 000 000 000.",IF(IF('Trades'!J199="NET",IF('Trades'!O199="",FALSE,IF(NOT(ISNUMBER('Trades'!O199)),TRUE,OR(ABS('Trades'!O199)&gt;1000000000,ROUND('Trades'!O199,2)&lt;&gt;'Trades'!O199))),FALSE),"Kwoty: do 2 miejsc po przecinku; wartość bezwzględna wpisu ≤ 1 000 000 000.",IF(AND('Trades'!J199="GROSS",NOT(ISNUMBER('Trades'!M199))),"Podaj prowizję, także zero",IF(AND('Trades'!J199="GROSS",'Trades'!M199&lt;0),"Prowizja nie może być ujemna",IF(AND('Trades'!J199="GROSS",NOT(ISNUMBER('Trades'!N199))),"Podaj pozostałe opłaty, także zero",IF(AND('Trades'!J199="GROSS",'Trades'!N199&lt;0),"Opłaty nie mogą być ujemne",IF(AND('Trades'!J199="GROSS",NOT(ISNUMBER('Trades'!O199))),"Podaj finansowanie ze znakiem, także zero",IF(AND('Trades'!J199="GROSS",NOT(ISNUMBER(F199))),"Podaj P&amp;L brutto każdego wyjścia",IF(IF('Trades'!J199="NET",OR(ABS('Trades'!L199)&gt;1000000000,ROUND('Trades'!L199,2)&lt;&gt;'Trades'!L199),FALSE),"Kwoty: do 2 miejsc po przecinku; wartość bezwzględna wpisu ≤ 1 000 000 000.",IF(IF('Trades'!J199="GROSS",OR(ABS('Trades'!M199)&gt;1000000000,ABS('Trades'!N199)&gt;1000000000,ABS('Trades'!O199)&gt;1000000000,ROUND('Trades'!M199,2)&lt;&gt;'Trades'!M199,ROUND('Trades'!N199,2)&lt;&gt;'Trades'!N199,ROUND('Trades'!O199,2)&lt;&gt;'Trades'!O199),FALSE),"Kwoty: do 2 miejsc po przecinku; wartość bezwzględna wpisu ≤ 1 000 000 000.",IF(AND('Trades'!G199&lt;&gt;"",OR(NOT(ISNUMBER('Trades'!G199)),'Trades'!G199&lt;=0)),"Podaj dodatnią cenę lub pozostaw puste",IF(AND('Trades'!H199&lt;&gt;"",OR(NOT(ISNUMBER('Trades'!H199)),'Trades'!H199&lt;=0)),"Podaj dodatnią cenę lub pozostaw puste","")))))))))))))))))))))))))))))))))))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b.d.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b.d.",IF(OR(O199=0,COUNTIFS('Exits'!$B$9:$B$608,'Trades'!A199,'Exits'!$G$9:$G$608,-1)&gt;0),"b.d.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b.d.",IF(AND(O199&gt;0,SUMIFS('Exits'!$J$9:$J$608,'Exits'!$B$9:$B$608,'Trades'!A199)=O199),ROUND(SUMIFS('Exits'!$F$9:$F$608,'Exits'!$B$9:$B$608,'Trades'!A199),2),"b.d.")))</x:f>
      </x:c>
      <x:c r="G199" s="30" t="str">
        <x:f>IF(P199=0,"",IF(K199&lt;&gt;1,"b.d.",IF('Trades'!J199="NET",'Trades'!L199,ROUND(F199-'Trades'!M199-'Trades'!N199+'Trades'!O199,2))))</x:f>
      </x:c>
      <x:c r="H199" s="31" t="str">
        <x:f>IF(P199=0,"",IF(N199=1,G199/'Trades'!P199,"b.d."))</x:f>
      </x:c>
      <x:c r="I199" s="33" t="str">
        <x:f>IF(P199=0,"",IF(K199&lt;&gt;1,"Pozycja niezamknięta",IF(NOT(ISNUMBER('Trades'!P199)),"Brak lub błędne ryzyko: dodatnie, ≤ 1 000 000 000, do 2 miejsc po przecinku.",IF(OR('Trades'!P199&lt;=0,'Trades'!P199&gt;1000000000,ROUND('Trades'!P199,2)&lt;&gt;'Trades'!P199),"Brak lub błędne ryzyko: dodatnie, ≤ 1 000 000 000, do 2 miejsc po przecinku.",IF(AND('Trades'!Q199&lt;&gt;"PRICE",'Trades'!Q199&lt;&gt;"ALL_IN"),"Wybierz PRICE lub ALL_IN",IF('Trades'!Q199&lt;&gt;'Summary'!$K$4,"Wybrano inną podstawę","Zapisane"))))))</x:f>
      </x:c>
      <x:c r="J199" s="33" t="str">
        <x:f>IF(P199=0,"",IF('Summary'!$H$6="Sprawdź daty filtra","Sprawdź daty filtra",IF(L199=1,"Uwzględniona",IF(K199=1,"Poza okresem","Nieuwzględniona"))))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IF(OR(K199&lt;&gt;1,'Summary'!$H$6="Sprawdź daty filtra"),0,IF(AND(OR('Summary'!$B$6="",E199&gt;='Summary'!$B$6),OR('Summary'!$E$6="",E199&lt;'Summary'!$E$6+1)),1,0))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IF(K200=0,"",CHOOSE(K200,"Zamknięta","Otwarta","Niepełna / błędna","Nieobsługiwana"))</x:f>
      </x:c>
      <x:c r="C200" s="33" t="str">
        <x:f>IF(P200=0,"",IF('Trades'!I200="UNSUPPORTED","Dobieranie / odwrócenia nie są obsługiwane",IF('Trades'!A200="","Podaj ID transakcji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: tekst zaczynający się od A–Z, do 64 znaków; bez *, ?, ~, =, &lt; i &gt;. Przykład: T-001.",IF(COUNTIFS('Trades'!$A$9:$A$208,'Trades'!A200)&lt;&gt;1,"ID transakcji się powtarza",IF('Trades'!B200="","Podaj instrument",IF(AND('Trades'!C200&lt;&gt;"LONG",'Trades'!C200&lt;&gt;"SHORT"),"Wybierz LONG lub SHORT",IF(NOT(ISNUMBER('Trades'!D200)),"Podaj prawidłowy czas otwarcia",IF(OR('Trades'!D200&lt;1,'Trades'!D200&gt;2958465),"Podaj prawidłowy czas otwarcia",IF(NOT(ISNUMBER('Trades'!E200)),"Podaj dodatnią początkową ilość",IF(OR('Trades'!E200&lt;=0,'Trades'!E200&gt;1000000,ROUND('Trades'!E200,8)&lt;&gt;'Trades'!E200),"Podaj dodatnią początkową ilość",IF('Trades'!F200="","Podaj jednostkę ilości",IF(AND('Trades'!I200&lt;&gt;"OPEN",'Trades'!I200&lt;&gt;"CLOSED"),"Wybierz OPEN lub CLOSED",IF(AND('Trades'!J200&lt;&gt;"NET",'Trades'!J200&lt;&gt;"GROSS"),"Wybierz NET lub GROSS",IF(COUNTIFS('Exits'!$B$9:$B$608,'Trades'!A200,'Exits'!$G$9:$G$608,-1)&gt;0,"Sprawdź powiązane wyjścia",IF(D200&gt;'Trades'!E200,"Zamknięta ilość przekracza początkową",IF(AND('Trades'!I200="OPEN",D200='Trades'!E200),"OPEN jest sprzeczne z zerową pozostałą ilością",IF('Trades'!I200="OPEN","",IF(O200=0,"Dodaj wyjście w Exits",IF(D200&lt;&gt;'Trades'!E200,"CLOSED wymaga zamknięcia całej ilości",IF(AND('Trades'!J200="NET",NOT(ISNUMBER('Trades'!L200))),"Podaj uzgodnione netto całej pozycji",IF(AND('Trades'!J200="NET",'Trades'!K200&lt;&gt;"YES"),"Potwierdź netto całej pozycji",IF(IF('Trades'!J200="NET",IF('Trades'!M200="",FALSE,IF(NOT(ISNUMBER('Trades'!M200)),TRUE,OR('Trades'!M200&lt;0,'Trades'!M200&gt;1000000000,ROUND('Trades'!M200,2)&lt;&gt;'Trades'!M200))),FALSE),"Kwoty: do 2 miejsc po przecinku; wartość bezwzględna wpisu ≤ 1 000 000 000.",IF(IF('Trades'!J200="NET",IF('Trades'!N200="",FALSE,IF(NOT(ISNUMBER('Trades'!N200)),TRUE,OR('Trades'!N200&lt;0,'Trades'!N200&gt;1000000000,ROUND('Trades'!N200,2)&lt;&gt;'Trades'!N200))),FALSE),"Kwoty: do 2 miejsc po przecinku; wartość bezwzględna wpisu ≤ 1 000 000 000.",IF(IF('Trades'!J200="NET",IF('Trades'!O200="",FALSE,IF(NOT(ISNUMBER('Trades'!O200)),TRUE,OR(ABS('Trades'!O200)&gt;1000000000,ROUND('Trades'!O200,2)&lt;&gt;'Trades'!O200))),FALSE),"Kwoty: do 2 miejsc po przecinku; wartość bezwzględna wpisu ≤ 1 000 000 000.",IF(AND('Trades'!J200="GROSS",NOT(ISNUMBER('Trades'!M200))),"Podaj prowizję, także zero",IF(AND('Trades'!J200="GROSS",'Trades'!M200&lt;0),"Prowizja nie może być ujemna",IF(AND('Trades'!J200="GROSS",NOT(ISNUMBER('Trades'!N200))),"Podaj pozostałe opłaty, także zero",IF(AND('Trades'!J200="GROSS",'Trades'!N200&lt;0),"Opłaty nie mogą być ujemne",IF(AND('Trades'!J200="GROSS",NOT(ISNUMBER('Trades'!O200))),"Podaj finansowanie ze znakiem, także zero",IF(AND('Trades'!J200="GROSS",NOT(ISNUMBER(F200))),"Podaj P&amp;L brutto każdego wyjścia",IF(IF('Trades'!J200="NET",OR(ABS('Trades'!L200)&gt;1000000000,ROUND('Trades'!L200,2)&lt;&gt;'Trades'!L200),FALSE),"Kwoty: do 2 miejsc po przecinku; wartość bezwzględna wpisu ≤ 1 000 000 000.",IF(IF('Trades'!J200="GROSS",OR(ABS('Trades'!M200)&gt;1000000000,ABS('Trades'!N200)&gt;1000000000,ABS('Trades'!O200)&gt;1000000000,ROUND('Trades'!M200,2)&lt;&gt;'Trades'!M200,ROUND('Trades'!N200,2)&lt;&gt;'Trades'!N200,ROUND('Trades'!O200,2)&lt;&gt;'Trades'!O200),FALSE),"Kwoty: do 2 miejsc po przecinku; wartość bezwzględna wpisu ≤ 1 000 000 000.",IF(AND('Trades'!G200&lt;&gt;"",OR(NOT(ISNUMBER('Trades'!G200)),'Trades'!G200&lt;=0)),"Podaj dodatnią cenę lub pozostaw puste",IF(AND('Trades'!H200&lt;&gt;"",OR(NOT(ISNUMBER('Trades'!H200)),'Trades'!H200&lt;=0)),"Podaj dodatnią cenę lub pozostaw puste","")))))))))))))))))))))))))))))))))))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b.d.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b.d.",IF(OR(O200=0,COUNTIFS('Exits'!$B$9:$B$608,'Trades'!A200,'Exits'!$G$9:$G$608,-1)&gt;0),"b.d.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b.d.",IF(AND(O200&gt;0,SUMIFS('Exits'!$J$9:$J$608,'Exits'!$B$9:$B$608,'Trades'!A200)=O200),ROUND(SUMIFS('Exits'!$F$9:$F$608,'Exits'!$B$9:$B$608,'Trades'!A200),2),"b.d.")))</x:f>
      </x:c>
      <x:c r="G200" s="30" t="str">
        <x:f>IF(P200=0,"",IF(K200&lt;&gt;1,"b.d.",IF('Trades'!J200="NET",'Trades'!L200,ROUND(F200-'Trades'!M200-'Trades'!N200+'Trades'!O200,2))))</x:f>
      </x:c>
      <x:c r="H200" s="31" t="str">
        <x:f>IF(P200=0,"",IF(N200=1,G200/'Trades'!P200,"b.d."))</x:f>
      </x:c>
      <x:c r="I200" s="33" t="str">
        <x:f>IF(P200=0,"",IF(K200&lt;&gt;1,"Pozycja niezamknięta",IF(NOT(ISNUMBER('Trades'!P200)),"Brak lub błędne ryzyko: dodatnie, ≤ 1 000 000 000, do 2 miejsc po przecinku.",IF(OR('Trades'!P200&lt;=0,'Trades'!P200&gt;1000000000,ROUND('Trades'!P200,2)&lt;&gt;'Trades'!P200),"Brak lub błędne ryzyko: dodatnie, ≤ 1 000 000 000, do 2 miejsc po przecinku.",IF(AND('Trades'!Q200&lt;&gt;"PRICE",'Trades'!Q200&lt;&gt;"ALL_IN"),"Wybierz PRICE lub ALL_IN",IF('Trades'!Q200&lt;&gt;'Summary'!$K$4,"Wybrano inną podstawę","Zapisane"))))))</x:f>
      </x:c>
      <x:c r="J200" s="33" t="str">
        <x:f>IF(P200=0,"",IF('Summary'!$H$6="Sprawdź daty filtra","Sprawdź daty filtra",IF(L200=1,"Uwzględniona",IF(K200=1,"Poza okresem","Nieuwzględniona"))))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IF(OR(K200&lt;&gt;1,'Summary'!$H$6="Sprawdź daty filtra"),0,IF(AND(OR('Summary'!$B$6="",E200&gt;='Summary'!$B$6),OR('Summary'!$E$6="",E200&lt;'Summary'!$E$6+1)),1,0))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IF(K201=0,"",CHOOSE(K201,"Zamknięta","Otwarta","Niepełna / błędna","Nieobsługiwana"))</x:f>
      </x:c>
      <x:c r="C201" s="33" t="str">
        <x:f>IF(P201=0,"",IF('Trades'!I201="UNSUPPORTED","Dobieranie / odwrócenia nie są obsługiwane",IF('Trades'!A201="","Podaj ID transakcji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: tekst zaczynający się od A–Z, do 64 znaków; bez *, ?, ~, =, &lt; i &gt;. Przykład: T-001.",IF(COUNTIFS('Trades'!$A$9:$A$208,'Trades'!A201)&lt;&gt;1,"ID transakcji się powtarza",IF('Trades'!B201="","Podaj instrument",IF(AND('Trades'!C201&lt;&gt;"LONG",'Trades'!C201&lt;&gt;"SHORT"),"Wybierz LONG lub SHORT",IF(NOT(ISNUMBER('Trades'!D201)),"Podaj prawidłowy czas otwarcia",IF(OR('Trades'!D201&lt;1,'Trades'!D201&gt;2958465),"Podaj prawidłowy czas otwarcia",IF(NOT(ISNUMBER('Trades'!E201)),"Podaj dodatnią początkową ilość",IF(OR('Trades'!E201&lt;=0,'Trades'!E201&gt;1000000,ROUND('Trades'!E201,8)&lt;&gt;'Trades'!E201),"Podaj dodatnią początkową ilość",IF('Trades'!F201="","Podaj jednostkę ilości",IF(AND('Trades'!I201&lt;&gt;"OPEN",'Trades'!I201&lt;&gt;"CLOSED"),"Wybierz OPEN lub CLOSED",IF(AND('Trades'!J201&lt;&gt;"NET",'Trades'!J201&lt;&gt;"GROSS"),"Wybierz NET lub GROSS",IF(COUNTIFS('Exits'!$B$9:$B$608,'Trades'!A201,'Exits'!$G$9:$G$608,-1)&gt;0,"Sprawdź powiązane wyjścia",IF(D201&gt;'Trades'!E201,"Zamknięta ilość przekracza początkową",IF(AND('Trades'!I201="OPEN",D201='Trades'!E201),"OPEN jest sprzeczne z zerową pozostałą ilością",IF('Trades'!I201="OPEN","",IF(O201=0,"Dodaj wyjście w Exits",IF(D201&lt;&gt;'Trades'!E201,"CLOSED wymaga zamknięcia całej ilości",IF(AND('Trades'!J201="NET",NOT(ISNUMBER('Trades'!L201))),"Podaj uzgodnione netto całej pozycji",IF(AND('Trades'!J201="NET",'Trades'!K201&lt;&gt;"YES"),"Potwierdź netto całej pozycji",IF(IF('Trades'!J201="NET",IF('Trades'!M201="",FALSE,IF(NOT(ISNUMBER('Trades'!M201)),TRUE,OR('Trades'!M201&lt;0,'Trades'!M201&gt;1000000000,ROUND('Trades'!M201,2)&lt;&gt;'Trades'!M201))),FALSE),"Kwoty: do 2 miejsc po przecinku; wartość bezwzględna wpisu ≤ 1 000 000 000.",IF(IF('Trades'!J201="NET",IF('Trades'!N201="",FALSE,IF(NOT(ISNUMBER('Trades'!N201)),TRUE,OR('Trades'!N201&lt;0,'Trades'!N201&gt;1000000000,ROUND('Trades'!N201,2)&lt;&gt;'Trades'!N201))),FALSE),"Kwoty: do 2 miejsc po przecinku; wartość bezwzględna wpisu ≤ 1 000 000 000.",IF(IF('Trades'!J201="NET",IF('Trades'!O201="",FALSE,IF(NOT(ISNUMBER('Trades'!O201)),TRUE,OR(ABS('Trades'!O201)&gt;1000000000,ROUND('Trades'!O201,2)&lt;&gt;'Trades'!O201))),FALSE),"Kwoty: do 2 miejsc po przecinku; wartość bezwzględna wpisu ≤ 1 000 000 000.",IF(AND('Trades'!J201="GROSS",NOT(ISNUMBER('Trades'!M201))),"Podaj prowizję, także zero",IF(AND('Trades'!J201="GROSS",'Trades'!M201&lt;0),"Prowizja nie może być ujemna",IF(AND('Trades'!J201="GROSS",NOT(ISNUMBER('Trades'!N201))),"Podaj pozostałe opłaty, także zero",IF(AND('Trades'!J201="GROSS",'Trades'!N201&lt;0),"Opłaty nie mogą być ujemne",IF(AND('Trades'!J201="GROSS",NOT(ISNUMBER('Trades'!O201))),"Podaj finansowanie ze znakiem, także zero",IF(AND('Trades'!J201="GROSS",NOT(ISNUMBER(F201))),"Podaj P&amp;L brutto każdego wyjścia",IF(IF('Trades'!J201="NET",OR(ABS('Trades'!L201)&gt;1000000000,ROUND('Trades'!L201,2)&lt;&gt;'Trades'!L201),FALSE),"Kwoty: do 2 miejsc po przecinku; wartość bezwzględna wpisu ≤ 1 000 000 000.",IF(IF('Trades'!J201="GROSS",OR(ABS('Trades'!M201)&gt;1000000000,ABS('Trades'!N201)&gt;1000000000,ABS('Trades'!O201)&gt;1000000000,ROUND('Trades'!M201,2)&lt;&gt;'Trades'!M201,ROUND('Trades'!N201,2)&lt;&gt;'Trades'!N201,ROUND('Trades'!O201,2)&lt;&gt;'Trades'!O201),FALSE),"Kwoty: do 2 miejsc po przecinku; wartość bezwzględna wpisu ≤ 1 000 000 000.",IF(AND('Trades'!G201&lt;&gt;"",OR(NOT(ISNUMBER('Trades'!G201)),'Trades'!G201&lt;=0)),"Podaj dodatnią cenę lub pozostaw puste",IF(AND('Trades'!H201&lt;&gt;"",OR(NOT(ISNUMBER('Trades'!H201)),'Trades'!H201&lt;=0)),"Podaj dodatnią cenę lub pozostaw puste","")))))))))))))))))))))))))))))))))))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b.d.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b.d.",IF(OR(O201=0,COUNTIFS('Exits'!$B$9:$B$608,'Trades'!A201,'Exits'!$G$9:$G$608,-1)&gt;0),"b.d.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b.d.",IF(AND(O201&gt;0,SUMIFS('Exits'!$J$9:$J$608,'Exits'!$B$9:$B$608,'Trades'!A201)=O201),ROUND(SUMIFS('Exits'!$F$9:$F$608,'Exits'!$B$9:$B$608,'Trades'!A201),2),"b.d.")))</x:f>
      </x:c>
      <x:c r="G201" s="30" t="str">
        <x:f>IF(P201=0,"",IF(K201&lt;&gt;1,"b.d.",IF('Trades'!J201="NET",'Trades'!L201,ROUND(F201-'Trades'!M201-'Trades'!N201+'Trades'!O201,2))))</x:f>
      </x:c>
      <x:c r="H201" s="31" t="str">
        <x:f>IF(P201=0,"",IF(N201=1,G201/'Trades'!P201,"b.d."))</x:f>
      </x:c>
      <x:c r="I201" s="33" t="str">
        <x:f>IF(P201=0,"",IF(K201&lt;&gt;1,"Pozycja niezamknięta",IF(NOT(ISNUMBER('Trades'!P201)),"Brak lub błędne ryzyko: dodatnie, ≤ 1 000 000 000, do 2 miejsc po przecinku.",IF(OR('Trades'!P201&lt;=0,'Trades'!P201&gt;1000000000,ROUND('Trades'!P201,2)&lt;&gt;'Trades'!P201),"Brak lub błędne ryzyko: dodatnie, ≤ 1 000 000 000, do 2 miejsc po przecinku.",IF(AND('Trades'!Q201&lt;&gt;"PRICE",'Trades'!Q201&lt;&gt;"ALL_IN"),"Wybierz PRICE lub ALL_IN",IF('Trades'!Q201&lt;&gt;'Summary'!$K$4,"Wybrano inną podstawę","Zapisane"))))))</x:f>
      </x:c>
      <x:c r="J201" s="33" t="str">
        <x:f>IF(P201=0,"",IF('Summary'!$H$6="Sprawdź daty filtra","Sprawdź daty filtra",IF(L201=1,"Uwzględniona",IF(K201=1,"Poza okresem","Nieuwzględniona"))))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IF(OR(K201&lt;&gt;1,'Summary'!$H$6="Sprawdź daty filtra"),0,IF(AND(OR('Summary'!$B$6="",E201&gt;='Summary'!$B$6),OR('Summary'!$E$6="",E201&lt;'Summary'!$E$6+1)),1,0))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IF(K202=0,"",CHOOSE(K202,"Zamknięta","Otwarta","Niepełna / błędna","Nieobsługiwana"))</x:f>
      </x:c>
      <x:c r="C202" s="33" t="str">
        <x:f>IF(P202=0,"",IF('Trades'!I202="UNSUPPORTED","Dobieranie / odwrócenia nie są obsługiwane",IF('Trades'!A202="","Podaj ID transakcji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: tekst zaczynający się od A–Z, do 64 znaków; bez *, ?, ~, =, &lt; i &gt;. Przykład: T-001.",IF(COUNTIFS('Trades'!$A$9:$A$208,'Trades'!A202)&lt;&gt;1,"ID transakcji się powtarza",IF('Trades'!B202="","Podaj instrument",IF(AND('Trades'!C202&lt;&gt;"LONG",'Trades'!C202&lt;&gt;"SHORT"),"Wybierz LONG lub SHORT",IF(NOT(ISNUMBER('Trades'!D202)),"Podaj prawidłowy czas otwarcia",IF(OR('Trades'!D202&lt;1,'Trades'!D202&gt;2958465),"Podaj prawidłowy czas otwarcia",IF(NOT(ISNUMBER('Trades'!E202)),"Podaj dodatnią początkową ilość",IF(OR('Trades'!E202&lt;=0,'Trades'!E202&gt;1000000,ROUND('Trades'!E202,8)&lt;&gt;'Trades'!E202),"Podaj dodatnią początkową ilość",IF('Trades'!F202="","Podaj jednostkę ilości",IF(AND('Trades'!I202&lt;&gt;"OPEN",'Trades'!I202&lt;&gt;"CLOSED"),"Wybierz OPEN lub CLOSED",IF(AND('Trades'!J202&lt;&gt;"NET",'Trades'!J202&lt;&gt;"GROSS"),"Wybierz NET lub GROSS",IF(COUNTIFS('Exits'!$B$9:$B$608,'Trades'!A202,'Exits'!$G$9:$G$608,-1)&gt;0,"Sprawdź powiązane wyjścia",IF(D202&gt;'Trades'!E202,"Zamknięta ilość przekracza początkową",IF(AND('Trades'!I202="OPEN",D202='Trades'!E202),"OPEN jest sprzeczne z zerową pozostałą ilością",IF('Trades'!I202="OPEN","",IF(O202=0,"Dodaj wyjście w Exits",IF(D202&lt;&gt;'Trades'!E202,"CLOSED wymaga zamknięcia całej ilości",IF(AND('Trades'!J202="NET",NOT(ISNUMBER('Trades'!L202))),"Podaj uzgodnione netto całej pozycji",IF(AND('Trades'!J202="NET",'Trades'!K202&lt;&gt;"YES"),"Potwierdź netto całej pozycji",IF(IF('Trades'!J202="NET",IF('Trades'!M202="",FALSE,IF(NOT(ISNUMBER('Trades'!M202)),TRUE,OR('Trades'!M202&lt;0,'Trades'!M202&gt;1000000000,ROUND('Trades'!M202,2)&lt;&gt;'Trades'!M202))),FALSE),"Kwoty: do 2 miejsc po przecinku; wartość bezwzględna wpisu ≤ 1 000 000 000.",IF(IF('Trades'!J202="NET",IF('Trades'!N202="",FALSE,IF(NOT(ISNUMBER('Trades'!N202)),TRUE,OR('Trades'!N202&lt;0,'Trades'!N202&gt;1000000000,ROUND('Trades'!N202,2)&lt;&gt;'Trades'!N202))),FALSE),"Kwoty: do 2 miejsc po przecinku; wartość bezwzględna wpisu ≤ 1 000 000 000.",IF(IF('Trades'!J202="NET",IF('Trades'!O202="",FALSE,IF(NOT(ISNUMBER('Trades'!O202)),TRUE,OR(ABS('Trades'!O202)&gt;1000000000,ROUND('Trades'!O202,2)&lt;&gt;'Trades'!O202))),FALSE),"Kwoty: do 2 miejsc po przecinku; wartość bezwzględna wpisu ≤ 1 000 000 000.",IF(AND('Trades'!J202="GROSS",NOT(ISNUMBER('Trades'!M202))),"Podaj prowizję, także zero",IF(AND('Trades'!J202="GROSS",'Trades'!M202&lt;0),"Prowizja nie może być ujemna",IF(AND('Trades'!J202="GROSS",NOT(ISNUMBER('Trades'!N202))),"Podaj pozostałe opłaty, także zero",IF(AND('Trades'!J202="GROSS",'Trades'!N202&lt;0),"Opłaty nie mogą być ujemne",IF(AND('Trades'!J202="GROSS",NOT(ISNUMBER('Trades'!O202))),"Podaj finansowanie ze znakiem, także zero",IF(AND('Trades'!J202="GROSS",NOT(ISNUMBER(F202))),"Podaj P&amp;L brutto każdego wyjścia",IF(IF('Trades'!J202="NET",OR(ABS('Trades'!L202)&gt;1000000000,ROUND('Trades'!L202,2)&lt;&gt;'Trades'!L202),FALSE),"Kwoty: do 2 miejsc po przecinku; wartość bezwzględna wpisu ≤ 1 000 000 000.",IF(IF('Trades'!J202="GROSS",OR(ABS('Trades'!M202)&gt;1000000000,ABS('Trades'!N202)&gt;1000000000,ABS('Trades'!O202)&gt;1000000000,ROUND('Trades'!M202,2)&lt;&gt;'Trades'!M202,ROUND('Trades'!N202,2)&lt;&gt;'Trades'!N202,ROUND('Trades'!O202,2)&lt;&gt;'Trades'!O202),FALSE),"Kwoty: do 2 miejsc po przecinku; wartość bezwzględna wpisu ≤ 1 000 000 000.",IF(AND('Trades'!G202&lt;&gt;"",OR(NOT(ISNUMBER('Trades'!G202)),'Trades'!G202&lt;=0)),"Podaj dodatnią cenę lub pozostaw puste",IF(AND('Trades'!H202&lt;&gt;"",OR(NOT(ISNUMBER('Trades'!H202)),'Trades'!H202&lt;=0)),"Podaj dodatnią cenę lub pozostaw puste","")))))))))))))))))))))))))))))))))))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b.d.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b.d.",IF(OR(O202=0,COUNTIFS('Exits'!$B$9:$B$608,'Trades'!A202,'Exits'!$G$9:$G$608,-1)&gt;0),"b.d.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b.d.",IF(AND(O202&gt;0,SUMIFS('Exits'!$J$9:$J$608,'Exits'!$B$9:$B$608,'Trades'!A202)=O202),ROUND(SUMIFS('Exits'!$F$9:$F$608,'Exits'!$B$9:$B$608,'Trades'!A202),2),"b.d.")))</x:f>
      </x:c>
      <x:c r="G202" s="30" t="str">
        <x:f>IF(P202=0,"",IF(K202&lt;&gt;1,"b.d.",IF('Trades'!J202="NET",'Trades'!L202,ROUND(F202-'Trades'!M202-'Trades'!N202+'Trades'!O202,2))))</x:f>
      </x:c>
      <x:c r="H202" s="31" t="str">
        <x:f>IF(P202=0,"",IF(N202=1,G202/'Trades'!P202,"b.d."))</x:f>
      </x:c>
      <x:c r="I202" s="33" t="str">
        <x:f>IF(P202=0,"",IF(K202&lt;&gt;1,"Pozycja niezamknięta",IF(NOT(ISNUMBER('Trades'!P202)),"Brak lub błędne ryzyko: dodatnie, ≤ 1 000 000 000, do 2 miejsc po przecinku.",IF(OR('Trades'!P202&lt;=0,'Trades'!P202&gt;1000000000,ROUND('Trades'!P202,2)&lt;&gt;'Trades'!P202),"Brak lub błędne ryzyko: dodatnie, ≤ 1 000 000 000, do 2 miejsc po przecinku.",IF(AND('Trades'!Q202&lt;&gt;"PRICE",'Trades'!Q202&lt;&gt;"ALL_IN"),"Wybierz PRICE lub ALL_IN",IF('Trades'!Q202&lt;&gt;'Summary'!$K$4,"Wybrano inną podstawę","Zapisane"))))))</x:f>
      </x:c>
      <x:c r="J202" s="33" t="str">
        <x:f>IF(P202=0,"",IF('Summary'!$H$6="Sprawdź daty filtra","Sprawdź daty filtra",IF(L202=1,"Uwzględniona",IF(K202=1,"Poza okresem","Nieuwzględniona"))))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IF(OR(K202&lt;&gt;1,'Summary'!$H$6="Sprawdź daty filtra"),0,IF(AND(OR('Summary'!$B$6="",E202&gt;='Summary'!$B$6),OR('Summary'!$E$6="",E202&lt;'Summary'!$E$6+1)),1,0))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IF(K203=0,"",CHOOSE(K203,"Zamknięta","Otwarta","Niepełna / błędna","Nieobsługiwana"))</x:f>
      </x:c>
      <x:c r="C203" s="33" t="str">
        <x:f>IF(P203=0,"",IF('Trades'!I203="UNSUPPORTED","Dobieranie / odwrócenia nie są obsługiwane",IF('Trades'!A203="","Podaj ID transakcji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: tekst zaczynający się od A–Z, do 64 znaków; bez *, ?, ~, =, &lt; i &gt;. Przykład: T-001.",IF(COUNTIFS('Trades'!$A$9:$A$208,'Trades'!A203)&lt;&gt;1,"ID transakcji się powtarza",IF('Trades'!B203="","Podaj instrument",IF(AND('Trades'!C203&lt;&gt;"LONG",'Trades'!C203&lt;&gt;"SHORT"),"Wybierz LONG lub SHORT",IF(NOT(ISNUMBER('Trades'!D203)),"Podaj prawidłowy czas otwarcia",IF(OR('Trades'!D203&lt;1,'Trades'!D203&gt;2958465),"Podaj prawidłowy czas otwarcia",IF(NOT(ISNUMBER('Trades'!E203)),"Podaj dodatnią początkową ilość",IF(OR('Trades'!E203&lt;=0,'Trades'!E203&gt;1000000,ROUND('Trades'!E203,8)&lt;&gt;'Trades'!E203),"Podaj dodatnią początkową ilość",IF('Trades'!F203="","Podaj jednostkę ilości",IF(AND('Trades'!I203&lt;&gt;"OPEN",'Trades'!I203&lt;&gt;"CLOSED"),"Wybierz OPEN lub CLOSED",IF(AND('Trades'!J203&lt;&gt;"NET",'Trades'!J203&lt;&gt;"GROSS"),"Wybierz NET lub GROSS",IF(COUNTIFS('Exits'!$B$9:$B$608,'Trades'!A203,'Exits'!$G$9:$G$608,-1)&gt;0,"Sprawdź powiązane wyjścia",IF(D203&gt;'Trades'!E203,"Zamknięta ilość przekracza początkową",IF(AND('Trades'!I203="OPEN",D203='Trades'!E203),"OPEN jest sprzeczne z zerową pozostałą ilością",IF('Trades'!I203="OPEN","",IF(O203=0,"Dodaj wyjście w Exits",IF(D203&lt;&gt;'Trades'!E203,"CLOSED wymaga zamknięcia całej ilości",IF(AND('Trades'!J203="NET",NOT(ISNUMBER('Trades'!L203))),"Podaj uzgodnione netto całej pozycji",IF(AND('Trades'!J203="NET",'Trades'!K203&lt;&gt;"YES"),"Potwierdź netto całej pozycji",IF(IF('Trades'!J203="NET",IF('Trades'!M203="",FALSE,IF(NOT(ISNUMBER('Trades'!M203)),TRUE,OR('Trades'!M203&lt;0,'Trades'!M203&gt;1000000000,ROUND('Trades'!M203,2)&lt;&gt;'Trades'!M203))),FALSE),"Kwoty: do 2 miejsc po przecinku; wartość bezwzględna wpisu ≤ 1 000 000 000.",IF(IF('Trades'!J203="NET",IF('Trades'!N203="",FALSE,IF(NOT(ISNUMBER('Trades'!N203)),TRUE,OR('Trades'!N203&lt;0,'Trades'!N203&gt;1000000000,ROUND('Trades'!N203,2)&lt;&gt;'Trades'!N203))),FALSE),"Kwoty: do 2 miejsc po przecinku; wartość bezwzględna wpisu ≤ 1 000 000 000.",IF(IF('Trades'!J203="NET",IF('Trades'!O203="",FALSE,IF(NOT(ISNUMBER('Trades'!O203)),TRUE,OR(ABS('Trades'!O203)&gt;1000000000,ROUND('Trades'!O203,2)&lt;&gt;'Trades'!O203))),FALSE),"Kwoty: do 2 miejsc po przecinku; wartość bezwzględna wpisu ≤ 1 000 000 000.",IF(AND('Trades'!J203="GROSS",NOT(ISNUMBER('Trades'!M203))),"Podaj prowizję, także zero",IF(AND('Trades'!J203="GROSS",'Trades'!M203&lt;0),"Prowizja nie może być ujemna",IF(AND('Trades'!J203="GROSS",NOT(ISNUMBER('Trades'!N203))),"Podaj pozostałe opłaty, także zero",IF(AND('Trades'!J203="GROSS",'Trades'!N203&lt;0),"Opłaty nie mogą być ujemne",IF(AND('Trades'!J203="GROSS",NOT(ISNUMBER('Trades'!O203))),"Podaj finansowanie ze znakiem, także zero",IF(AND('Trades'!J203="GROSS",NOT(ISNUMBER(F203))),"Podaj P&amp;L brutto każdego wyjścia",IF(IF('Trades'!J203="NET",OR(ABS('Trades'!L203)&gt;1000000000,ROUND('Trades'!L203,2)&lt;&gt;'Trades'!L203),FALSE),"Kwoty: do 2 miejsc po przecinku; wartość bezwzględna wpisu ≤ 1 000 000 000.",IF(IF('Trades'!J203="GROSS",OR(ABS('Trades'!M203)&gt;1000000000,ABS('Trades'!N203)&gt;1000000000,ABS('Trades'!O203)&gt;1000000000,ROUND('Trades'!M203,2)&lt;&gt;'Trades'!M203,ROUND('Trades'!N203,2)&lt;&gt;'Trades'!N203,ROUND('Trades'!O203,2)&lt;&gt;'Trades'!O203),FALSE),"Kwoty: do 2 miejsc po przecinku; wartość bezwzględna wpisu ≤ 1 000 000 000.",IF(AND('Trades'!G203&lt;&gt;"",OR(NOT(ISNUMBER('Trades'!G203)),'Trades'!G203&lt;=0)),"Podaj dodatnią cenę lub pozostaw puste",IF(AND('Trades'!H203&lt;&gt;"",OR(NOT(ISNUMBER('Trades'!H203)),'Trades'!H203&lt;=0)),"Podaj dodatnią cenę lub pozostaw puste","")))))))))))))))))))))))))))))))))))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b.d.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b.d.",IF(OR(O203=0,COUNTIFS('Exits'!$B$9:$B$608,'Trades'!A203,'Exits'!$G$9:$G$608,-1)&gt;0),"b.d.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b.d.",IF(AND(O203&gt;0,SUMIFS('Exits'!$J$9:$J$608,'Exits'!$B$9:$B$608,'Trades'!A203)=O203),ROUND(SUMIFS('Exits'!$F$9:$F$608,'Exits'!$B$9:$B$608,'Trades'!A203),2),"b.d.")))</x:f>
      </x:c>
      <x:c r="G203" s="30" t="str">
        <x:f>IF(P203=0,"",IF(K203&lt;&gt;1,"b.d.",IF('Trades'!J203="NET",'Trades'!L203,ROUND(F203-'Trades'!M203-'Trades'!N203+'Trades'!O203,2))))</x:f>
      </x:c>
      <x:c r="H203" s="31" t="str">
        <x:f>IF(P203=0,"",IF(N203=1,G203/'Trades'!P203,"b.d."))</x:f>
      </x:c>
      <x:c r="I203" s="33" t="str">
        <x:f>IF(P203=0,"",IF(K203&lt;&gt;1,"Pozycja niezamknięta",IF(NOT(ISNUMBER('Trades'!P203)),"Brak lub błędne ryzyko: dodatnie, ≤ 1 000 000 000, do 2 miejsc po przecinku.",IF(OR('Trades'!P203&lt;=0,'Trades'!P203&gt;1000000000,ROUND('Trades'!P203,2)&lt;&gt;'Trades'!P203),"Brak lub błędne ryzyko: dodatnie, ≤ 1 000 000 000, do 2 miejsc po przecinku.",IF(AND('Trades'!Q203&lt;&gt;"PRICE",'Trades'!Q203&lt;&gt;"ALL_IN"),"Wybierz PRICE lub ALL_IN",IF('Trades'!Q203&lt;&gt;'Summary'!$K$4,"Wybrano inną podstawę","Zapisane"))))))</x:f>
      </x:c>
      <x:c r="J203" s="33" t="str">
        <x:f>IF(P203=0,"",IF('Summary'!$H$6="Sprawdź daty filtra","Sprawdź daty filtra",IF(L203=1,"Uwzględniona",IF(K203=1,"Poza okresem","Nieuwzględniona"))))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IF(OR(K203&lt;&gt;1,'Summary'!$H$6="Sprawdź daty filtra"),0,IF(AND(OR('Summary'!$B$6="",E203&gt;='Summary'!$B$6),OR('Summary'!$E$6="",E203&lt;'Summary'!$E$6+1)),1,0))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IF(K204=0,"",CHOOSE(K204,"Zamknięta","Otwarta","Niepełna / błędna","Nieobsługiwana"))</x:f>
      </x:c>
      <x:c r="C204" s="33" t="str">
        <x:f>IF(P204=0,"",IF('Trades'!I204="UNSUPPORTED","Dobieranie / odwrócenia nie są obsługiwane",IF('Trades'!A204="","Podaj ID transakcji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: tekst zaczynający się od A–Z, do 64 znaków; bez *, ?, ~, =, &lt; i &gt;. Przykład: T-001.",IF(COUNTIFS('Trades'!$A$9:$A$208,'Trades'!A204)&lt;&gt;1,"ID transakcji się powtarza",IF('Trades'!B204="","Podaj instrument",IF(AND('Trades'!C204&lt;&gt;"LONG",'Trades'!C204&lt;&gt;"SHORT"),"Wybierz LONG lub SHORT",IF(NOT(ISNUMBER('Trades'!D204)),"Podaj prawidłowy czas otwarcia",IF(OR('Trades'!D204&lt;1,'Trades'!D204&gt;2958465),"Podaj prawidłowy czas otwarcia",IF(NOT(ISNUMBER('Trades'!E204)),"Podaj dodatnią początkową ilość",IF(OR('Trades'!E204&lt;=0,'Trades'!E204&gt;1000000,ROUND('Trades'!E204,8)&lt;&gt;'Trades'!E204),"Podaj dodatnią początkową ilość",IF('Trades'!F204="","Podaj jednostkę ilości",IF(AND('Trades'!I204&lt;&gt;"OPEN",'Trades'!I204&lt;&gt;"CLOSED"),"Wybierz OPEN lub CLOSED",IF(AND('Trades'!J204&lt;&gt;"NET",'Trades'!J204&lt;&gt;"GROSS"),"Wybierz NET lub GROSS",IF(COUNTIFS('Exits'!$B$9:$B$608,'Trades'!A204,'Exits'!$G$9:$G$608,-1)&gt;0,"Sprawdź powiązane wyjścia",IF(D204&gt;'Trades'!E204,"Zamknięta ilość przekracza początkową",IF(AND('Trades'!I204="OPEN",D204='Trades'!E204),"OPEN jest sprzeczne z zerową pozostałą ilością",IF('Trades'!I204="OPEN","",IF(O204=0,"Dodaj wyjście w Exits",IF(D204&lt;&gt;'Trades'!E204,"CLOSED wymaga zamknięcia całej ilości",IF(AND('Trades'!J204="NET",NOT(ISNUMBER('Trades'!L204))),"Podaj uzgodnione netto całej pozycji",IF(AND('Trades'!J204="NET",'Trades'!K204&lt;&gt;"YES"),"Potwierdź netto całej pozycji",IF(IF('Trades'!J204="NET",IF('Trades'!M204="",FALSE,IF(NOT(ISNUMBER('Trades'!M204)),TRUE,OR('Trades'!M204&lt;0,'Trades'!M204&gt;1000000000,ROUND('Trades'!M204,2)&lt;&gt;'Trades'!M204))),FALSE),"Kwoty: do 2 miejsc po przecinku; wartość bezwzględna wpisu ≤ 1 000 000 000.",IF(IF('Trades'!J204="NET",IF('Trades'!N204="",FALSE,IF(NOT(ISNUMBER('Trades'!N204)),TRUE,OR('Trades'!N204&lt;0,'Trades'!N204&gt;1000000000,ROUND('Trades'!N204,2)&lt;&gt;'Trades'!N204))),FALSE),"Kwoty: do 2 miejsc po przecinku; wartość bezwzględna wpisu ≤ 1 000 000 000.",IF(IF('Trades'!J204="NET",IF('Trades'!O204="",FALSE,IF(NOT(ISNUMBER('Trades'!O204)),TRUE,OR(ABS('Trades'!O204)&gt;1000000000,ROUND('Trades'!O204,2)&lt;&gt;'Trades'!O204))),FALSE),"Kwoty: do 2 miejsc po przecinku; wartość bezwzględna wpisu ≤ 1 000 000 000.",IF(AND('Trades'!J204="GROSS",NOT(ISNUMBER('Trades'!M204))),"Podaj prowizję, także zero",IF(AND('Trades'!J204="GROSS",'Trades'!M204&lt;0),"Prowizja nie może być ujemna",IF(AND('Trades'!J204="GROSS",NOT(ISNUMBER('Trades'!N204))),"Podaj pozostałe opłaty, także zero",IF(AND('Trades'!J204="GROSS",'Trades'!N204&lt;0),"Opłaty nie mogą być ujemne",IF(AND('Trades'!J204="GROSS",NOT(ISNUMBER('Trades'!O204))),"Podaj finansowanie ze znakiem, także zero",IF(AND('Trades'!J204="GROSS",NOT(ISNUMBER(F204))),"Podaj P&amp;L brutto każdego wyjścia",IF(IF('Trades'!J204="NET",OR(ABS('Trades'!L204)&gt;1000000000,ROUND('Trades'!L204,2)&lt;&gt;'Trades'!L204),FALSE),"Kwoty: do 2 miejsc po przecinku; wartość bezwzględna wpisu ≤ 1 000 000 000.",IF(IF('Trades'!J204="GROSS",OR(ABS('Trades'!M204)&gt;1000000000,ABS('Trades'!N204)&gt;1000000000,ABS('Trades'!O204)&gt;1000000000,ROUND('Trades'!M204,2)&lt;&gt;'Trades'!M204,ROUND('Trades'!N204,2)&lt;&gt;'Trades'!N204,ROUND('Trades'!O204,2)&lt;&gt;'Trades'!O204),FALSE),"Kwoty: do 2 miejsc po przecinku; wartość bezwzględna wpisu ≤ 1 000 000 000.",IF(AND('Trades'!G204&lt;&gt;"",OR(NOT(ISNUMBER('Trades'!G204)),'Trades'!G204&lt;=0)),"Podaj dodatnią cenę lub pozostaw puste",IF(AND('Trades'!H204&lt;&gt;"",OR(NOT(ISNUMBER('Trades'!H204)),'Trades'!H204&lt;=0)),"Podaj dodatnią cenę lub pozostaw puste","")))))))))))))))))))))))))))))))))))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b.d.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b.d.",IF(OR(O204=0,COUNTIFS('Exits'!$B$9:$B$608,'Trades'!A204,'Exits'!$G$9:$G$608,-1)&gt;0),"b.d.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b.d.",IF(AND(O204&gt;0,SUMIFS('Exits'!$J$9:$J$608,'Exits'!$B$9:$B$608,'Trades'!A204)=O204),ROUND(SUMIFS('Exits'!$F$9:$F$608,'Exits'!$B$9:$B$608,'Trades'!A204),2),"b.d.")))</x:f>
      </x:c>
      <x:c r="G204" s="30" t="str">
        <x:f>IF(P204=0,"",IF(K204&lt;&gt;1,"b.d.",IF('Trades'!J204="NET",'Trades'!L204,ROUND(F204-'Trades'!M204-'Trades'!N204+'Trades'!O204,2))))</x:f>
      </x:c>
      <x:c r="H204" s="31" t="str">
        <x:f>IF(P204=0,"",IF(N204=1,G204/'Trades'!P204,"b.d."))</x:f>
      </x:c>
      <x:c r="I204" s="33" t="str">
        <x:f>IF(P204=0,"",IF(K204&lt;&gt;1,"Pozycja niezamknięta",IF(NOT(ISNUMBER('Trades'!P204)),"Brak lub błędne ryzyko: dodatnie, ≤ 1 000 000 000, do 2 miejsc po przecinku.",IF(OR('Trades'!P204&lt;=0,'Trades'!P204&gt;1000000000,ROUND('Trades'!P204,2)&lt;&gt;'Trades'!P204),"Brak lub błędne ryzyko: dodatnie, ≤ 1 000 000 000, do 2 miejsc po przecinku.",IF(AND('Trades'!Q204&lt;&gt;"PRICE",'Trades'!Q204&lt;&gt;"ALL_IN"),"Wybierz PRICE lub ALL_IN",IF('Trades'!Q204&lt;&gt;'Summary'!$K$4,"Wybrano inną podstawę","Zapisane"))))))</x:f>
      </x:c>
      <x:c r="J204" s="33" t="str">
        <x:f>IF(P204=0,"",IF('Summary'!$H$6="Sprawdź daty filtra","Sprawdź daty filtra",IF(L204=1,"Uwzględniona",IF(K204=1,"Poza okresem","Nieuwzględniona"))))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IF(OR(K204&lt;&gt;1,'Summary'!$H$6="Sprawdź daty filtra"),0,IF(AND(OR('Summary'!$B$6="",E204&gt;='Summary'!$B$6),OR('Summary'!$E$6="",E204&lt;'Summary'!$E$6+1)),1,0))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IF(K205=0,"",CHOOSE(K205,"Zamknięta","Otwarta","Niepełna / błędna","Nieobsługiwana"))</x:f>
      </x:c>
      <x:c r="C205" s="33" t="str">
        <x:f>IF(P205=0,"",IF('Trades'!I205="UNSUPPORTED","Dobieranie / odwrócenia nie są obsługiwane",IF('Trades'!A205="","Podaj ID transakcji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: tekst zaczynający się od A–Z, do 64 znaków; bez *, ?, ~, =, &lt; i &gt;. Przykład: T-001.",IF(COUNTIFS('Trades'!$A$9:$A$208,'Trades'!A205)&lt;&gt;1,"ID transakcji się powtarza",IF('Trades'!B205="","Podaj instrument",IF(AND('Trades'!C205&lt;&gt;"LONG",'Trades'!C205&lt;&gt;"SHORT"),"Wybierz LONG lub SHORT",IF(NOT(ISNUMBER('Trades'!D205)),"Podaj prawidłowy czas otwarcia",IF(OR('Trades'!D205&lt;1,'Trades'!D205&gt;2958465),"Podaj prawidłowy czas otwarcia",IF(NOT(ISNUMBER('Trades'!E205)),"Podaj dodatnią początkową ilość",IF(OR('Trades'!E205&lt;=0,'Trades'!E205&gt;1000000,ROUND('Trades'!E205,8)&lt;&gt;'Trades'!E205),"Podaj dodatnią początkową ilość",IF('Trades'!F205="","Podaj jednostkę ilości",IF(AND('Trades'!I205&lt;&gt;"OPEN",'Trades'!I205&lt;&gt;"CLOSED"),"Wybierz OPEN lub CLOSED",IF(AND('Trades'!J205&lt;&gt;"NET",'Trades'!J205&lt;&gt;"GROSS"),"Wybierz NET lub GROSS",IF(COUNTIFS('Exits'!$B$9:$B$608,'Trades'!A205,'Exits'!$G$9:$G$608,-1)&gt;0,"Sprawdź powiązane wyjścia",IF(D205&gt;'Trades'!E205,"Zamknięta ilość przekracza początkową",IF(AND('Trades'!I205="OPEN",D205='Trades'!E205),"OPEN jest sprzeczne z zerową pozostałą ilością",IF('Trades'!I205="OPEN","",IF(O205=0,"Dodaj wyjście w Exits",IF(D205&lt;&gt;'Trades'!E205,"CLOSED wymaga zamknięcia całej ilości",IF(AND('Trades'!J205="NET",NOT(ISNUMBER('Trades'!L205))),"Podaj uzgodnione netto całej pozycji",IF(AND('Trades'!J205="NET",'Trades'!K205&lt;&gt;"YES"),"Potwierdź netto całej pozycji",IF(IF('Trades'!J205="NET",IF('Trades'!M205="",FALSE,IF(NOT(ISNUMBER('Trades'!M205)),TRUE,OR('Trades'!M205&lt;0,'Trades'!M205&gt;1000000000,ROUND('Trades'!M205,2)&lt;&gt;'Trades'!M205))),FALSE),"Kwoty: do 2 miejsc po przecinku; wartość bezwzględna wpisu ≤ 1 000 000 000.",IF(IF('Trades'!J205="NET",IF('Trades'!N205="",FALSE,IF(NOT(ISNUMBER('Trades'!N205)),TRUE,OR('Trades'!N205&lt;0,'Trades'!N205&gt;1000000000,ROUND('Trades'!N205,2)&lt;&gt;'Trades'!N205))),FALSE),"Kwoty: do 2 miejsc po przecinku; wartość bezwzględna wpisu ≤ 1 000 000 000.",IF(IF('Trades'!J205="NET",IF('Trades'!O205="",FALSE,IF(NOT(ISNUMBER('Trades'!O205)),TRUE,OR(ABS('Trades'!O205)&gt;1000000000,ROUND('Trades'!O205,2)&lt;&gt;'Trades'!O205))),FALSE),"Kwoty: do 2 miejsc po przecinku; wartość bezwzględna wpisu ≤ 1 000 000 000.",IF(AND('Trades'!J205="GROSS",NOT(ISNUMBER('Trades'!M205))),"Podaj prowizję, także zero",IF(AND('Trades'!J205="GROSS",'Trades'!M205&lt;0),"Prowizja nie może być ujemna",IF(AND('Trades'!J205="GROSS",NOT(ISNUMBER('Trades'!N205))),"Podaj pozostałe opłaty, także zero",IF(AND('Trades'!J205="GROSS",'Trades'!N205&lt;0),"Opłaty nie mogą być ujemne",IF(AND('Trades'!J205="GROSS",NOT(ISNUMBER('Trades'!O205))),"Podaj finansowanie ze znakiem, także zero",IF(AND('Trades'!J205="GROSS",NOT(ISNUMBER(F205))),"Podaj P&amp;L brutto każdego wyjścia",IF(IF('Trades'!J205="NET",OR(ABS('Trades'!L205)&gt;1000000000,ROUND('Trades'!L205,2)&lt;&gt;'Trades'!L205),FALSE),"Kwoty: do 2 miejsc po przecinku; wartość bezwzględna wpisu ≤ 1 000 000 000.",IF(IF('Trades'!J205="GROSS",OR(ABS('Trades'!M205)&gt;1000000000,ABS('Trades'!N205)&gt;1000000000,ABS('Trades'!O205)&gt;1000000000,ROUND('Trades'!M205,2)&lt;&gt;'Trades'!M205,ROUND('Trades'!N205,2)&lt;&gt;'Trades'!N205,ROUND('Trades'!O205,2)&lt;&gt;'Trades'!O205),FALSE),"Kwoty: do 2 miejsc po przecinku; wartość bezwzględna wpisu ≤ 1 000 000 000.",IF(AND('Trades'!G205&lt;&gt;"",OR(NOT(ISNUMBER('Trades'!G205)),'Trades'!G205&lt;=0)),"Podaj dodatnią cenę lub pozostaw puste",IF(AND('Trades'!H205&lt;&gt;"",OR(NOT(ISNUMBER('Trades'!H205)),'Trades'!H205&lt;=0)),"Podaj dodatnią cenę lub pozostaw puste","")))))))))))))))))))))))))))))))))))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b.d.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b.d.",IF(OR(O205=0,COUNTIFS('Exits'!$B$9:$B$608,'Trades'!A205,'Exits'!$G$9:$G$608,-1)&gt;0),"b.d.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b.d.",IF(AND(O205&gt;0,SUMIFS('Exits'!$J$9:$J$608,'Exits'!$B$9:$B$608,'Trades'!A205)=O205),ROUND(SUMIFS('Exits'!$F$9:$F$608,'Exits'!$B$9:$B$608,'Trades'!A205),2),"b.d.")))</x:f>
      </x:c>
      <x:c r="G205" s="30" t="str">
        <x:f>IF(P205=0,"",IF(K205&lt;&gt;1,"b.d.",IF('Trades'!J205="NET",'Trades'!L205,ROUND(F205-'Trades'!M205-'Trades'!N205+'Trades'!O205,2))))</x:f>
      </x:c>
      <x:c r="H205" s="31" t="str">
        <x:f>IF(P205=0,"",IF(N205=1,G205/'Trades'!P205,"b.d."))</x:f>
      </x:c>
      <x:c r="I205" s="33" t="str">
        <x:f>IF(P205=0,"",IF(K205&lt;&gt;1,"Pozycja niezamknięta",IF(NOT(ISNUMBER('Trades'!P205)),"Brak lub błędne ryzyko: dodatnie, ≤ 1 000 000 000, do 2 miejsc po przecinku.",IF(OR('Trades'!P205&lt;=0,'Trades'!P205&gt;1000000000,ROUND('Trades'!P205,2)&lt;&gt;'Trades'!P205),"Brak lub błędne ryzyko: dodatnie, ≤ 1 000 000 000, do 2 miejsc po przecinku.",IF(AND('Trades'!Q205&lt;&gt;"PRICE",'Trades'!Q205&lt;&gt;"ALL_IN"),"Wybierz PRICE lub ALL_IN",IF('Trades'!Q205&lt;&gt;'Summary'!$K$4,"Wybrano inną podstawę","Zapisane"))))))</x:f>
      </x:c>
      <x:c r="J205" s="33" t="str">
        <x:f>IF(P205=0,"",IF('Summary'!$H$6="Sprawdź daty filtra","Sprawdź daty filtra",IF(L205=1,"Uwzględniona",IF(K205=1,"Poza okresem","Nieuwzględniona"))))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IF(OR(K205&lt;&gt;1,'Summary'!$H$6="Sprawdź daty filtra"),0,IF(AND(OR('Summary'!$B$6="",E205&gt;='Summary'!$B$6),OR('Summary'!$E$6="",E205&lt;'Summary'!$E$6+1)),1,0))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IF(K206=0,"",CHOOSE(K206,"Zamknięta","Otwarta","Niepełna / błędna","Nieobsługiwana"))</x:f>
      </x:c>
      <x:c r="C206" s="33" t="str">
        <x:f>IF(P206=0,"",IF('Trades'!I206="UNSUPPORTED","Dobieranie / odwrócenia nie są obsługiwane",IF('Trades'!A206="","Podaj ID transakcji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: tekst zaczynający się od A–Z, do 64 znaków; bez *, ?, ~, =, &lt; i &gt;. Przykład: T-001.",IF(COUNTIFS('Trades'!$A$9:$A$208,'Trades'!A206)&lt;&gt;1,"ID transakcji się powtarza",IF('Trades'!B206="","Podaj instrument",IF(AND('Trades'!C206&lt;&gt;"LONG",'Trades'!C206&lt;&gt;"SHORT"),"Wybierz LONG lub SHORT",IF(NOT(ISNUMBER('Trades'!D206)),"Podaj prawidłowy czas otwarcia",IF(OR('Trades'!D206&lt;1,'Trades'!D206&gt;2958465),"Podaj prawidłowy czas otwarcia",IF(NOT(ISNUMBER('Trades'!E206)),"Podaj dodatnią początkową ilość",IF(OR('Trades'!E206&lt;=0,'Trades'!E206&gt;1000000,ROUND('Trades'!E206,8)&lt;&gt;'Trades'!E206),"Podaj dodatnią początkową ilość",IF('Trades'!F206="","Podaj jednostkę ilości",IF(AND('Trades'!I206&lt;&gt;"OPEN",'Trades'!I206&lt;&gt;"CLOSED"),"Wybierz OPEN lub CLOSED",IF(AND('Trades'!J206&lt;&gt;"NET",'Trades'!J206&lt;&gt;"GROSS"),"Wybierz NET lub GROSS",IF(COUNTIFS('Exits'!$B$9:$B$608,'Trades'!A206,'Exits'!$G$9:$G$608,-1)&gt;0,"Sprawdź powiązane wyjścia",IF(D206&gt;'Trades'!E206,"Zamknięta ilość przekracza początkową",IF(AND('Trades'!I206="OPEN",D206='Trades'!E206),"OPEN jest sprzeczne z zerową pozostałą ilością",IF('Trades'!I206="OPEN","",IF(O206=0,"Dodaj wyjście w Exits",IF(D206&lt;&gt;'Trades'!E206,"CLOSED wymaga zamknięcia całej ilości",IF(AND('Trades'!J206="NET",NOT(ISNUMBER('Trades'!L206))),"Podaj uzgodnione netto całej pozycji",IF(AND('Trades'!J206="NET",'Trades'!K206&lt;&gt;"YES"),"Potwierdź netto całej pozycji",IF(IF('Trades'!J206="NET",IF('Trades'!M206="",FALSE,IF(NOT(ISNUMBER('Trades'!M206)),TRUE,OR('Trades'!M206&lt;0,'Trades'!M206&gt;1000000000,ROUND('Trades'!M206,2)&lt;&gt;'Trades'!M206))),FALSE),"Kwoty: do 2 miejsc po przecinku; wartość bezwzględna wpisu ≤ 1 000 000 000.",IF(IF('Trades'!J206="NET",IF('Trades'!N206="",FALSE,IF(NOT(ISNUMBER('Trades'!N206)),TRUE,OR('Trades'!N206&lt;0,'Trades'!N206&gt;1000000000,ROUND('Trades'!N206,2)&lt;&gt;'Trades'!N206))),FALSE),"Kwoty: do 2 miejsc po przecinku; wartość bezwzględna wpisu ≤ 1 000 000 000.",IF(IF('Trades'!J206="NET",IF('Trades'!O206="",FALSE,IF(NOT(ISNUMBER('Trades'!O206)),TRUE,OR(ABS('Trades'!O206)&gt;1000000000,ROUND('Trades'!O206,2)&lt;&gt;'Trades'!O206))),FALSE),"Kwoty: do 2 miejsc po przecinku; wartość bezwzględna wpisu ≤ 1 000 000 000.",IF(AND('Trades'!J206="GROSS",NOT(ISNUMBER('Trades'!M206))),"Podaj prowizję, także zero",IF(AND('Trades'!J206="GROSS",'Trades'!M206&lt;0),"Prowizja nie może być ujemna",IF(AND('Trades'!J206="GROSS",NOT(ISNUMBER('Trades'!N206))),"Podaj pozostałe opłaty, także zero",IF(AND('Trades'!J206="GROSS",'Trades'!N206&lt;0),"Opłaty nie mogą być ujemne",IF(AND('Trades'!J206="GROSS",NOT(ISNUMBER('Trades'!O206))),"Podaj finansowanie ze znakiem, także zero",IF(AND('Trades'!J206="GROSS",NOT(ISNUMBER(F206))),"Podaj P&amp;L brutto każdego wyjścia",IF(IF('Trades'!J206="NET",OR(ABS('Trades'!L206)&gt;1000000000,ROUND('Trades'!L206,2)&lt;&gt;'Trades'!L206),FALSE),"Kwoty: do 2 miejsc po przecinku; wartość bezwzględna wpisu ≤ 1 000 000 000.",IF(IF('Trades'!J206="GROSS",OR(ABS('Trades'!M206)&gt;1000000000,ABS('Trades'!N206)&gt;1000000000,ABS('Trades'!O206)&gt;1000000000,ROUND('Trades'!M206,2)&lt;&gt;'Trades'!M206,ROUND('Trades'!N206,2)&lt;&gt;'Trades'!N206,ROUND('Trades'!O206,2)&lt;&gt;'Trades'!O206),FALSE),"Kwoty: do 2 miejsc po przecinku; wartość bezwzględna wpisu ≤ 1 000 000 000.",IF(AND('Trades'!G206&lt;&gt;"",OR(NOT(ISNUMBER('Trades'!G206)),'Trades'!G206&lt;=0)),"Podaj dodatnią cenę lub pozostaw puste",IF(AND('Trades'!H206&lt;&gt;"",OR(NOT(ISNUMBER('Trades'!H206)),'Trades'!H206&lt;=0)),"Podaj dodatnią cenę lub pozostaw puste","")))))))))))))))))))))))))))))))))))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b.d.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b.d.",IF(OR(O206=0,COUNTIFS('Exits'!$B$9:$B$608,'Trades'!A206,'Exits'!$G$9:$G$608,-1)&gt;0),"b.d.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b.d.",IF(AND(O206&gt;0,SUMIFS('Exits'!$J$9:$J$608,'Exits'!$B$9:$B$608,'Trades'!A206)=O206),ROUND(SUMIFS('Exits'!$F$9:$F$608,'Exits'!$B$9:$B$608,'Trades'!A206),2),"b.d.")))</x:f>
      </x:c>
      <x:c r="G206" s="30" t="str">
        <x:f>IF(P206=0,"",IF(K206&lt;&gt;1,"b.d.",IF('Trades'!J206="NET",'Trades'!L206,ROUND(F206-'Trades'!M206-'Trades'!N206+'Trades'!O206,2))))</x:f>
      </x:c>
      <x:c r="H206" s="31" t="str">
        <x:f>IF(P206=0,"",IF(N206=1,G206/'Trades'!P206,"b.d."))</x:f>
      </x:c>
      <x:c r="I206" s="33" t="str">
        <x:f>IF(P206=0,"",IF(K206&lt;&gt;1,"Pozycja niezamknięta",IF(NOT(ISNUMBER('Trades'!P206)),"Brak lub błędne ryzyko: dodatnie, ≤ 1 000 000 000, do 2 miejsc po przecinku.",IF(OR('Trades'!P206&lt;=0,'Trades'!P206&gt;1000000000,ROUND('Trades'!P206,2)&lt;&gt;'Trades'!P206),"Brak lub błędne ryzyko: dodatnie, ≤ 1 000 000 000, do 2 miejsc po przecinku.",IF(AND('Trades'!Q206&lt;&gt;"PRICE",'Trades'!Q206&lt;&gt;"ALL_IN"),"Wybierz PRICE lub ALL_IN",IF('Trades'!Q206&lt;&gt;'Summary'!$K$4,"Wybrano inną podstawę","Zapisane"))))))</x:f>
      </x:c>
      <x:c r="J206" s="33" t="str">
        <x:f>IF(P206=0,"",IF('Summary'!$H$6="Sprawdź daty filtra","Sprawdź daty filtra",IF(L206=1,"Uwzględniona",IF(K206=1,"Poza okresem","Nieuwzględniona"))))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IF(OR(K206&lt;&gt;1,'Summary'!$H$6="Sprawdź daty filtra"),0,IF(AND(OR('Summary'!$B$6="",E206&gt;='Summary'!$B$6),OR('Summary'!$E$6="",E206&lt;'Summary'!$E$6+1)),1,0))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IF(K207=0,"",CHOOSE(K207,"Zamknięta","Otwarta","Niepełna / błędna","Nieobsługiwana"))</x:f>
      </x:c>
      <x:c r="C207" s="33" t="str">
        <x:f>IF(P207=0,"",IF('Trades'!I207="UNSUPPORTED","Dobieranie / odwrócenia nie są obsługiwane",IF('Trades'!A207="","Podaj ID transakcji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: tekst zaczynający się od A–Z, do 64 znaków; bez *, ?, ~, =, &lt; i &gt;. Przykład: T-001.",IF(COUNTIFS('Trades'!$A$9:$A$208,'Trades'!A207)&lt;&gt;1,"ID transakcji się powtarza",IF('Trades'!B207="","Podaj instrument",IF(AND('Trades'!C207&lt;&gt;"LONG",'Trades'!C207&lt;&gt;"SHORT"),"Wybierz LONG lub SHORT",IF(NOT(ISNUMBER('Trades'!D207)),"Podaj prawidłowy czas otwarcia",IF(OR('Trades'!D207&lt;1,'Trades'!D207&gt;2958465),"Podaj prawidłowy czas otwarcia",IF(NOT(ISNUMBER('Trades'!E207)),"Podaj dodatnią początkową ilość",IF(OR('Trades'!E207&lt;=0,'Trades'!E207&gt;1000000,ROUND('Trades'!E207,8)&lt;&gt;'Trades'!E207),"Podaj dodatnią początkową ilość",IF('Trades'!F207="","Podaj jednostkę ilości",IF(AND('Trades'!I207&lt;&gt;"OPEN",'Trades'!I207&lt;&gt;"CLOSED"),"Wybierz OPEN lub CLOSED",IF(AND('Trades'!J207&lt;&gt;"NET",'Trades'!J207&lt;&gt;"GROSS"),"Wybierz NET lub GROSS",IF(COUNTIFS('Exits'!$B$9:$B$608,'Trades'!A207,'Exits'!$G$9:$G$608,-1)&gt;0,"Sprawdź powiązane wyjścia",IF(D207&gt;'Trades'!E207,"Zamknięta ilość przekracza początkową",IF(AND('Trades'!I207="OPEN",D207='Trades'!E207),"OPEN jest sprzeczne z zerową pozostałą ilością",IF('Trades'!I207="OPEN","",IF(O207=0,"Dodaj wyjście w Exits",IF(D207&lt;&gt;'Trades'!E207,"CLOSED wymaga zamknięcia całej ilości",IF(AND('Trades'!J207="NET",NOT(ISNUMBER('Trades'!L207))),"Podaj uzgodnione netto całej pozycji",IF(AND('Trades'!J207="NET",'Trades'!K207&lt;&gt;"YES"),"Potwierdź netto całej pozycji",IF(IF('Trades'!J207="NET",IF('Trades'!M207="",FALSE,IF(NOT(ISNUMBER('Trades'!M207)),TRUE,OR('Trades'!M207&lt;0,'Trades'!M207&gt;1000000000,ROUND('Trades'!M207,2)&lt;&gt;'Trades'!M207))),FALSE),"Kwoty: do 2 miejsc po przecinku; wartość bezwzględna wpisu ≤ 1 000 000 000.",IF(IF('Trades'!J207="NET",IF('Trades'!N207="",FALSE,IF(NOT(ISNUMBER('Trades'!N207)),TRUE,OR('Trades'!N207&lt;0,'Trades'!N207&gt;1000000000,ROUND('Trades'!N207,2)&lt;&gt;'Trades'!N207))),FALSE),"Kwoty: do 2 miejsc po przecinku; wartość bezwzględna wpisu ≤ 1 000 000 000.",IF(IF('Trades'!J207="NET",IF('Trades'!O207="",FALSE,IF(NOT(ISNUMBER('Trades'!O207)),TRUE,OR(ABS('Trades'!O207)&gt;1000000000,ROUND('Trades'!O207,2)&lt;&gt;'Trades'!O207))),FALSE),"Kwoty: do 2 miejsc po przecinku; wartość bezwzględna wpisu ≤ 1 000 000 000.",IF(AND('Trades'!J207="GROSS",NOT(ISNUMBER('Trades'!M207))),"Podaj prowizję, także zero",IF(AND('Trades'!J207="GROSS",'Trades'!M207&lt;0),"Prowizja nie może być ujemna",IF(AND('Trades'!J207="GROSS",NOT(ISNUMBER('Trades'!N207))),"Podaj pozostałe opłaty, także zero",IF(AND('Trades'!J207="GROSS",'Trades'!N207&lt;0),"Opłaty nie mogą być ujemne",IF(AND('Trades'!J207="GROSS",NOT(ISNUMBER('Trades'!O207))),"Podaj finansowanie ze znakiem, także zero",IF(AND('Trades'!J207="GROSS",NOT(ISNUMBER(F207))),"Podaj P&amp;L brutto każdego wyjścia",IF(IF('Trades'!J207="NET",OR(ABS('Trades'!L207)&gt;1000000000,ROUND('Trades'!L207,2)&lt;&gt;'Trades'!L207),FALSE),"Kwoty: do 2 miejsc po przecinku; wartość bezwzględna wpisu ≤ 1 000 000 000.",IF(IF('Trades'!J207="GROSS",OR(ABS('Trades'!M207)&gt;1000000000,ABS('Trades'!N207)&gt;1000000000,ABS('Trades'!O207)&gt;1000000000,ROUND('Trades'!M207,2)&lt;&gt;'Trades'!M207,ROUND('Trades'!N207,2)&lt;&gt;'Trades'!N207,ROUND('Trades'!O207,2)&lt;&gt;'Trades'!O207),FALSE),"Kwoty: do 2 miejsc po przecinku; wartość bezwzględna wpisu ≤ 1 000 000 000.",IF(AND('Trades'!G207&lt;&gt;"",OR(NOT(ISNUMBER('Trades'!G207)),'Trades'!G207&lt;=0)),"Podaj dodatnią cenę lub pozostaw puste",IF(AND('Trades'!H207&lt;&gt;"",OR(NOT(ISNUMBER('Trades'!H207)),'Trades'!H207&lt;=0)),"Podaj dodatnią cenę lub pozostaw puste","")))))))))))))))))))))))))))))))))))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b.d.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b.d.",IF(OR(O207=0,COUNTIFS('Exits'!$B$9:$B$608,'Trades'!A207,'Exits'!$G$9:$G$608,-1)&gt;0),"b.d.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b.d.",IF(AND(O207&gt;0,SUMIFS('Exits'!$J$9:$J$608,'Exits'!$B$9:$B$608,'Trades'!A207)=O207),ROUND(SUMIFS('Exits'!$F$9:$F$608,'Exits'!$B$9:$B$608,'Trades'!A207),2),"b.d.")))</x:f>
      </x:c>
      <x:c r="G207" s="30" t="str">
        <x:f>IF(P207=0,"",IF(K207&lt;&gt;1,"b.d.",IF('Trades'!J207="NET",'Trades'!L207,ROUND(F207-'Trades'!M207-'Trades'!N207+'Trades'!O207,2))))</x:f>
      </x:c>
      <x:c r="H207" s="31" t="str">
        <x:f>IF(P207=0,"",IF(N207=1,G207/'Trades'!P207,"b.d."))</x:f>
      </x:c>
      <x:c r="I207" s="33" t="str">
        <x:f>IF(P207=0,"",IF(K207&lt;&gt;1,"Pozycja niezamknięta",IF(NOT(ISNUMBER('Trades'!P207)),"Brak lub błędne ryzyko: dodatnie, ≤ 1 000 000 000, do 2 miejsc po przecinku.",IF(OR('Trades'!P207&lt;=0,'Trades'!P207&gt;1000000000,ROUND('Trades'!P207,2)&lt;&gt;'Trades'!P207),"Brak lub błędne ryzyko: dodatnie, ≤ 1 000 000 000, do 2 miejsc po przecinku.",IF(AND('Trades'!Q207&lt;&gt;"PRICE",'Trades'!Q207&lt;&gt;"ALL_IN"),"Wybierz PRICE lub ALL_IN",IF('Trades'!Q207&lt;&gt;'Summary'!$K$4,"Wybrano inną podstawę","Zapisane"))))))</x:f>
      </x:c>
      <x:c r="J207" s="33" t="str">
        <x:f>IF(P207=0,"",IF('Summary'!$H$6="Sprawdź daty filtra","Sprawdź daty filtra",IF(L207=1,"Uwzględniona",IF(K207=1,"Poza okresem","Nieuwzględniona"))))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IF(OR(K207&lt;&gt;1,'Summary'!$H$6="Sprawdź daty filtra"),0,IF(AND(OR('Summary'!$B$6="",E207&gt;='Summary'!$B$6),OR('Summary'!$E$6="",E207&lt;'Summary'!$E$6+1)),1,0))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IF(K208=0,"",CHOOSE(K208,"Zamknięta","Otwarta","Niepełna / błędna","Nieobsługiwana"))</x:f>
      </x:c>
      <x:c r="C208" s="33" t="str">
        <x:f>IF(P208=0,"",IF('Trades'!I208="UNSUPPORTED","Dobieranie / odwrócenia nie są obsługiwane",IF('Trades'!A208="","Podaj ID transakcji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: tekst zaczynający się od A–Z, do 64 znaków; bez *, ?, ~, =, &lt; i &gt;. Przykład: T-001.",IF(COUNTIFS('Trades'!$A$9:$A$208,'Trades'!A208)&lt;&gt;1,"ID transakcji się powtarza",IF('Trades'!B208="","Podaj instrument",IF(AND('Trades'!C208&lt;&gt;"LONG",'Trades'!C208&lt;&gt;"SHORT"),"Wybierz LONG lub SHORT",IF(NOT(ISNUMBER('Trades'!D208)),"Podaj prawidłowy czas otwarcia",IF(OR('Trades'!D208&lt;1,'Trades'!D208&gt;2958465),"Podaj prawidłowy czas otwarcia",IF(NOT(ISNUMBER('Trades'!E208)),"Podaj dodatnią początkową ilość",IF(OR('Trades'!E208&lt;=0,'Trades'!E208&gt;1000000,ROUND('Trades'!E208,8)&lt;&gt;'Trades'!E208),"Podaj dodatnią początkową ilość",IF('Trades'!F208="","Podaj jednostkę ilości",IF(AND('Trades'!I208&lt;&gt;"OPEN",'Trades'!I208&lt;&gt;"CLOSED"),"Wybierz OPEN lub CLOSED",IF(AND('Trades'!J208&lt;&gt;"NET",'Trades'!J208&lt;&gt;"GROSS"),"Wybierz NET lub GROSS",IF(COUNTIFS('Exits'!$B$9:$B$608,'Trades'!A208,'Exits'!$G$9:$G$608,-1)&gt;0,"Sprawdź powiązane wyjścia",IF(D208&gt;'Trades'!E208,"Zamknięta ilość przekracza początkową",IF(AND('Trades'!I208="OPEN",D208='Trades'!E208),"OPEN jest sprzeczne z zerową pozostałą ilością",IF('Trades'!I208="OPEN","",IF(O208=0,"Dodaj wyjście w Exits",IF(D208&lt;&gt;'Trades'!E208,"CLOSED wymaga zamknięcia całej ilości",IF(AND('Trades'!J208="NET",NOT(ISNUMBER('Trades'!L208))),"Podaj uzgodnione netto całej pozycji",IF(AND('Trades'!J208="NET",'Trades'!K208&lt;&gt;"YES"),"Potwierdź netto całej pozycji",IF(IF('Trades'!J208="NET",IF('Trades'!M208="",FALSE,IF(NOT(ISNUMBER('Trades'!M208)),TRUE,OR('Trades'!M208&lt;0,'Trades'!M208&gt;1000000000,ROUND('Trades'!M208,2)&lt;&gt;'Trades'!M208))),FALSE),"Kwoty: do 2 miejsc po przecinku; wartość bezwzględna wpisu ≤ 1 000 000 000.",IF(IF('Trades'!J208="NET",IF('Trades'!N208="",FALSE,IF(NOT(ISNUMBER('Trades'!N208)),TRUE,OR('Trades'!N208&lt;0,'Trades'!N208&gt;1000000000,ROUND('Trades'!N208,2)&lt;&gt;'Trades'!N208))),FALSE),"Kwoty: do 2 miejsc po przecinku; wartość bezwzględna wpisu ≤ 1 000 000 000.",IF(IF('Trades'!J208="NET",IF('Trades'!O208="",FALSE,IF(NOT(ISNUMBER('Trades'!O208)),TRUE,OR(ABS('Trades'!O208)&gt;1000000000,ROUND('Trades'!O208,2)&lt;&gt;'Trades'!O208))),FALSE),"Kwoty: do 2 miejsc po przecinku; wartość bezwzględna wpisu ≤ 1 000 000 000.",IF(AND('Trades'!J208="GROSS",NOT(ISNUMBER('Trades'!M208))),"Podaj prowizję, także zero",IF(AND('Trades'!J208="GROSS",'Trades'!M208&lt;0),"Prowizja nie może być ujemna",IF(AND('Trades'!J208="GROSS",NOT(ISNUMBER('Trades'!N208))),"Podaj pozostałe opłaty, także zero",IF(AND('Trades'!J208="GROSS",'Trades'!N208&lt;0),"Opłaty nie mogą być ujemne",IF(AND('Trades'!J208="GROSS",NOT(ISNUMBER('Trades'!O208))),"Podaj finansowanie ze znakiem, także zero",IF(AND('Trades'!J208="GROSS",NOT(ISNUMBER(F208))),"Podaj P&amp;L brutto każdego wyjścia",IF(IF('Trades'!J208="NET",OR(ABS('Trades'!L208)&gt;1000000000,ROUND('Trades'!L208,2)&lt;&gt;'Trades'!L208),FALSE),"Kwoty: do 2 miejsc po przecinku; wartość bezwzględna wpisu ≤ 1 000 000 000.",IF(IF('Trades'!J208="GROSS",OR(ABS('Trades'!M208)&gt;1000000000,ABS('Trades'!N208)&gt;1000000000,ABS('Trades'!O208)&gt;1000000000,ROUND('Trades'!M208,2)&lt;&gt;'Trades'!M208,ROUND('Trades'!N208,2)&lt;&gt;'Trades'!N208,ROUND('Trades'!O208,2)&lt;&gt;'Trades'!O208),FALSE),"Kwoty: do 2 miejsc po przecinku; wartość bezwzględna wpisu ≤ 1 000 000 000.",IF(AND('Trades'!G208&lt;&gt;"",OR(NOT(ISNUMBER('Trades'!G208)),'Trades'!G208&lt;=0)),"Podaj dodatnią cenę lub pozostaw puste",IF(AND('Trades'!H208&lt;&gt;"",OR(NOT(ISNUMBER('Trades'!H208)),'Trades'!H208&lt;=0)),"Podaj dodatnią cenę lub pozostaw puste","")))))))))))))))))))))))))))))))))))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b.d.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b.d.",IF(OR(O208=0,COUNTIFS('Exits'!$B$9:$B$608,'Trades'!A208,'Exits'!$G$9:$G$608,-1)&gt;0),"b.d.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b.d.",IF(AND(O208&gt;0,SUMIFS('Exits'!$J$9:$J$608,'Exits'!$B$9:$B$608,'Trades'!A208)=O208),ROUND(SUMIFS('Exits'!$F$9:$F$608,'Exits'!$B$9:$B$608,'Trades'!A208),2),"b.d.")))</x:f>
      </x:c>
      <x:c r="G208" s="30" t="str">
        <x:f>IF(P208=0,"",IF(K208&lt;&gt;1,"b.d.",IF('Trades'!J208="NET",'Trades'!L208,ROUND(F208-'Trades'!M208-'Trades'!N208+'Trades'!O208,2))))</x:f>
      </x:c>
      <x:c r="H208" s="31" t="str">
        <x:f>IF(P208=0,"",IF(N208=1,G208/'Trades'!P208,"b.d."))</x:f>
      </x:c>
      <x:c r="I208" s="33" t="str">
        <x:f>IF(P208=0,"",IF(K208&lt;&gt;1,"Pozycja niezamknięta",IF(NOT(ISNUMBER('Trades'!P208)),"Brak lub błędne ryzyko: dodatnie, ≤ 1 000 000 000, do 2 miejsc po przecinku.",IF(OR('Trades'!P208&lt;=0,'Trades'!P208&gt;1000000000,ROUND('Trades'!P208,2)&lt;&gt;'Trades'!P208),"Brak lub błędne ryzyko: dodatnie, ≤ 1 000 000 000, do 2 miejsc po przecinku.",IF(AND('Trades'!Q208&lt;&gt;"PRICE",'Trades'!Q208&lt;&gt;"ALL_IN"),"Wybierz PRICE lub ALL_IN",IF('Trades'!Q208&lt;&gt;'Summary'!$K$4,"Wybrano inną podstawę","Zapisane"))))))</x:f>
      </x:c>
      <x:c r="J208" s="33" t="str">
        <x:f>IF(P208=0,"",IF('Summary'!$H$6="Sprawdź daty filtra","Sprawdź daty filtra",IF(L208=1,"Uwzględniona",IF(K208=1,"Poza okresem","Nieuwzględniona"))))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IF(OR(K208&lt;&gt;1,'Summary'!$H$6="Sprawdź daty filtra"),0,IF(AND(OR('Summary'!$B$6="",E208&gt;='Summary'!$B$6),OR('Summary'!$E$6="",E208&lt;'Summary'!$E$6+1)),1,0))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Transakcje: jeden wiersz na pierwotną pozycję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Żółte komórki służą do wpisów. Szare zawierają formuły. Kody wyjaśniono w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Pojemność: 200 pozycji i 600 wyjść. Nie dodawaj wierszy poza przygotowanym zakresem.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Wszystkie kwoty są w wybranej walucie. Zmiana etykiety nie przelicza kwot.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ID: tekst zaczynający się od A–Z, do 64 znaków; bez *, ?, ~, =, &lt; i &gt;. Przykład: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transakcji</x:v>
      </x:c>
      <x:c r="B8" s="28" t="str">
        <x:v>Instrument</x:v>
      </x:c>
      <x:c r="C8" s="28" t="str">
        <x:v>Kierunek</x:v>
      </x:c>
      <x:c r="D8" s="28" t="str">
        <x:v>Czas otwarcia</x:v>
      </x:c>
      <x:c r="E8" s="28" t="str">
        <x:v>Początkowa ilość</x:v>
      </x:c>
      <x:c r="F8" s="28" t="str">
        <x:v>Jednostka ilości</x:v>
      </x:c>
      <x:c r="G8" s="28" t="str">
        <x:v>Cena wejścia (opcjonalna)</x:v>
      </x:c>
      <x:c r="H8" s="28" t="str">
        <x:v>Początkowy stop (opcjonalny)</x:v>
      </x:c>
      <x:c r="I8" s="28" t="str">
        <x:v>Stan</x:v>
      </x:c>
      <x:c r="J8" s="28" t="str">
        <x:v>Tryb P&amp;L</x:v>
      </x:c>
      <x:c r="K8" s="28" t="str">
        <x:v>Netto uzgodnione?</x:v>
      </x:c>
      <x:c r="L8" s="28" t="str">
        <x:v>P&amp;L netto z zestawienia</x:v>
      </x:c>
      <x:c r="M8" s="28" t="str">
        <x:v>Prowizja</x:v>
      </x:c>
      <x:c r="N8" s="28" t="str">
        <x:v>Pozostałe opłaty</x:v>
      </x:c>
      <x:c r="O8" s="28" t="str">
        <x:v>Finansowanie (+/−)</x:v>
      </x:c>
      <x:c r="P8" s="28" t="str">
        <x:v>Początkowe ryzyko</x:v>
      </x:c>
      <x:c r="Q8" s="28" t="str">
        <x:v>Podstawa ryzyka</x:v>
      </x:c>
      <x:c r="R8" s="28" t="str">
        <x:v>Setup</x:v>
      </x:c>
      <x:c r="S8" s="28" t="str">
        <x:v>Plan</x:v>
      </x:c>
      <x:c r="T8" s="19" t="str">
        <x:v>Obserwacja</x:v>
      </x:c>
    </x:row>
    <x:row r="9" ht="21" customHeight="1">
      <x:c r="A9" s="34" t="str">
        <x:v>A</x:v>
      </x:c>
      <x:c r="B9" s="34" t="str">
        <x:v>EDU-LINEAR</x:v>
      </x:c>
      <x:c r="C9" s="9" t="str">
        <x:v>LONG</x:v>
      </x:c>
      <x:c r="D9" s="35" t="n">
        <x:v>46296.416666666664</x:v>
      </x:c>
      <x:c r="E9" s="36" t="n">
        <x:v>100</x:v>
      </x:c>
      <x:c r="F9" s="36" t="str">
        <x:v>unit</x:v>
      </x:c>
      <x:c r="G9" s="36" t="n">
        <x:v>50</x:v>
      </x:c>
      <x:c r="H9" s="36" t="n">
        <x:v>49</x:v>
      </x:c>
      <x:c r="I9" s="9" t="str">
        <x:v>CLOSED</x:v>
      </x:c>
      <x:c r="J9" s="9" t="str">
        <x:v>GROSS</x:v>
      </x:c>
      <x:c r="K9" s="9"/>
      <x:c r="L9" s="37"/>
      <x:c r="M9" s="37" t="n">
        <x:v>6</x:v>
      </x:c>
      <x:c r="N9" s="37" t="n">
        <x:v>0</x:v>
      </x:c>
      <x:c r="O9" s="37" t="n">
        <x:v>-2</x:v>
      </x:c>
      <x:c r="P9" s="37" t="n">
        <x:v>100</x:v>
      </x:c>
      <x:c r="Q9" s="9" t="str">
        <x:v>PRICE</x:v>
      </x:c>
      <x:c r="R9" s="9"/>
      <x:c r="S9" s="9"/>
      <x:c r="T9" s="9"/>
    </x:row>
    <x:row r="10" ht="21" customHeight="1">
      <x:c r="A10" s="34" t="str">
        <x:v>B</x:v>
      </x:c>
      <x:c r="B10" s="34" t="str">
        <x:v>EDU-LINEAR</x:v>
      </x:c>
      <x:c r="C10" s="9" t="str">
        <x:v>SHORT</x:v>
      </x:c>
      <x:c r="D10" s="35" t="n">
        <x:v>46297.5</x:v>
      </x:c>
      <x:c r="E10" s="36" t="n">
        <x:v>50</x:v>
      </x:c>
      <x:c r="F10" s="36" t="str">
        <x:v>unit</x:v>
      </x:c>
      <x:c r="G10" s="36" t="n">
        <x:v>20</x:v>
      </x:c>
      <x:c r="H10" s="36" t="n">
        <x:v>21</x:v>
      </x:c>
      <x:c r="I10" s="9" t="str">
        <x:v>CLOSED</x:v>
      </x:c>
      <x:c r="J10" s="9" t="str">
        <x:v>GROSS</x:v>
      </x:c>
      <x:c r="K10" s="9"/>
      <x:c r="L10" s="37"/>
      <x:c r="M10" s="37" t="n">
        <x:v>4</x:v>
      </x:c>
      <x:c r="N10" s="37" t="n">
        <x:v>2</x:v>
      </x:c>
      <x:c r="O10" s="37" t="n">
        <x:v>1</x:v>
      </x:c>
      <x:c r="P10" s="37" t="n">
        <x:v>50</x:v>
      </x:c>
      <x:c r="Q10" s="9" t="str">
        <x:v>PRICE</x:v>
      </x:c>
      <x:c r="R10" s="9"/>
      <x:c r="S10" s="9"/>
      <x:c r="T10" s="9"/>
    </x:row>
    <x:row r="11" ht="21" customHeight="1">
      <x:c r="A11" s="34" t="str">
        <x:v>C</x:v>
      </x:c>
      <x:c r="B11" s="34" t="str">
        <x:v>EDU-LINEAR</x:v>
      </x:c>
      <x:c r="C11" s="9" t="str">
        <x:v>LONG</x:v>
      </x:c>
      <x:c r="D11" s="35" t="n">
        <x:v>46298.541666666664</x:v>
      </x:c>
      <x:c r="E11" s="36" t="n">
        <x:v>20</x:v>
      </x:c>
      <x:c r="F11" s="36" t="str">
        <x:v>unit</x:v>
      </x:c>
      <x:c r="G11" s="36" t="n">
        <x:v>100</x:v>
      </x:c>
      <x:c r="H11" s="36"/>
      <x:c r="I11" s="9" t="str">
        <x:v>CLOSED</x:v>
      </x:c>
      <x:c r="J11" s="9" t="str">
        <x:v>GROSS</x:v>
      </x:c>
      <x:c r="K11" s="9"/>
      <x:c r="L11" s="37"/>
      <x:c r="M11" s="37" t="n">
        <x:v>3</x:v>
      </x:c>
      <x:c r="N11" s="37" t="n">
        <x:v>1</x:v>
      </x:c>
      <x:c r="O11" s="37" t="n">
        <x:v>-1</x:v>
      </x:c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3648e616634ab1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Wyjścia: jeden wiersz na zamknięcie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Żółte komórki służą do wpisów. Szare zawierają formuły. Kody wyjaśniono w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Pojemność: 200 pozycji i 600 wyjść. Nie dodawaj wierszy poza przygotowanym zakresem.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Daty to wartości liczbowe w jednej strefie. UTC usuwa niejednoznaczność przy zmianach czasu.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ID: tekst zaczynający się od A–Z, do 64 znaków; bez *, ?, ~, =, &lt; i &gt;. Przykład: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wyjścia</x:v>
      </x:c>
      <x:c r="B8" s="28" t="str">
        <x:v>ID transakcji</x:v>
      </x:c>
      <x:c r="C8" s="28" t="str">
        <x:v>Czas zamknięcia</x:v>
      </x:c>
      <x:c r="D8" s="28" t="str">
        <x:v>Zamknięta ilość</x:v>
      </x:c>
      <x:c r="E8" s="28" t="str">
        <x:v>Cena wyjścia (opcjonalna)</x:v>
      </x:c>
      <x:c r="F8" s="28" t="str">
        <x:v>P&amp;L brutto</x:v>
      </x:c>
      <x:c r="G8" s="28" t="str">
        <x:v>Stan zapisu</x:v>
      </x:c>
      <x:c r="H8" s="19" t="str">
        <x:v>Co sprawdzić</x:v>
      </x:c>
      <x:c r="I8" s="18" t="str">
        <x:v>Użyta ilość</x:v>
      </x:c>
      <x:c r="J8" s="28" t="str">
        <x:v>Brutto podane</x:v>
      </x:c>
      <x:c r="K8" s="19" t="str">
        <x:v>Aktywny wiersz</x:v>
      </x:c>
    </x:row>
    <x:row r="9" ht="36" customHeight="1">
      <x:c r="A9" s="34" t="str">
        <x:v>A-EXIT-1</x:v>
      </x:c>
      <x:c r="B9" s="34" t="str">
        <x:v>A</x:v>
      </x:c>
      <x:c r="C9" s="35" t="n">
        <x:v>46296.583333333336</x:v>
      </x:c>
      <x:c r="D9" s="36" t="n">
        <x:v>40</x:v>
      </x:c>
      <x:c r="E9" s="36" t="n">
        <x:v>52</x:v>
      </x:c>
      <x:c r="F9" s="37" t="n">
        <x:v>80</x:v>
      </x:c>
      <x:c r="G9" s="38" t="n">
        <x:f>IF(K9=0,0,IF(H9="",1,-1))</x:f>
        <x:v>1</x:v>
      </x:c>
      <x:c r="H9" s="33" t="str">
        <x:f>IF(K9=0,"",IF(A9="","Podaj ID wyjścia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: tekst zaczynający się od A–Z, do 64 znaków; bez *, ?, ~, =, &lt; i &gt;. Przykład: T-001.",IF(COUNTIFS('Exits'!$A$9:$A$608,A9)&lt;&gt;1,"ID wyjścia się powtarza",IF(B9="","Podaj ID nadrzędnej transakcji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: tekst zaczynający się od A–Z, do 64 znaków; bez *, ?, ~, =, &lt; i &gt;. Przykład: T-001.",IF(COUNTIFS('Trades'!$A$9:$A$208,B9)&lt;&gt;1,"ID musi pasować do jednego wiersza Trades",IF(NOT(ISNUMBER(C9)),"Podaj prawidłowy czas zamknięcia",IF(OR(C9&lt;1,C9&gt;2958465),"Podaj prawidłowy czas zamknięcia",IF(NOT(ISNUMBER(D9)),"Podaj dodatnią zamkniętą ilość",IF(OR(D9&lt;=0,D9&gt;1000000,ROUND(D9,8)&lt;&gt;D9),"Podaj dodatnią zamkniętą ilość",IF(NOT(ISNUMBER(INDEX('Trades'!$D$9:$D$208,MATCH(B9,'Trades'!$A$9:$A$208,0)))),"Podaj prawidłowy czas otwarcia",IF(C9&lt;INDEX('Trades'!$D$9:$D$208,MATCH(B9,'Trades'!$A$9:$A$208,0)),"Wyjście poprzedza otwarcie",IF(AND(E9&lt;&gt;"",OR(NOT(ISNUMBER(E9)),E9&lt;=0)),"Podaj dodatnią cenę lub pozostaw puste",IF(AND(F9&lt;&gt;"",NOT(ISNUMBER(F9))),"P&amp;L brutto musi być liczbą lub pozostać pusty",IF(AND(ISNUMBER(F9),OR(ABS(F9)&gt;1000000000,ROUND(F9,2)&lt;&gt;F9)),"Kwoty: do 2 miejsc po przecinku; wartość bezwzględna wpisu ≤ 1 000 000 000.",""))))))))))))))))</x:f>
      </x:c>
      <x:c r="I9" s="29" t="n">
        <x:f>IF(ISNUMBER(D9),ROUND(D9,8),"")</x:f>
        <x:v>40</x:v>
      </x:c>
      <x:c r="J9" s="29" t="n">
        <x:f>IF(ISNUMBER(F9),1,0)</x:f>
        <x:v>1</x:v>
      </x:c>
      <x:c r="K9" s="29" t="n">
        <x:f>IF(COUNTA(A9:F9)=0,0,1)</x:f>
        <x:v>1</x:v>
      </x:c>
    </x:row>
    <x:row r="10" ht="36" customHeight="1">
      <x:c r="A10" s="34" t="str">
        <x:v>A-EXIT-2</x:v>
      </x:c>
      <x:c r="B10" s="34" t="str">
        <x:v>A</x:v>
      </x:c>
      <x:c r="C10" s="35" t="n">
        <x:v>46297.416666666664</x:v>
      </x:c>
      <x:c r="D10" s="36" t="n">
        <x:v>60</x:v>
      </x:c>
      <x:c r="E10" s="36" t="n">
        <x:v>49</x:v>
      </x:c>
      <x:c r="F10" s="37" t="n">
        <x:v>-60</x:v>
      </x:c>
      <x:c r="G10" s="38" t="n">
        <x:f>IF(K10=0,0,IF(H10="",1,-1))</x:f>
        <x:v>1</x:v>
      </x:c>
      <x:c r="H10" s="33" t="str">
        <x:f>IF(K10=0,"",IF(A10="","Podaj ID wyjścia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: tekst zaczynający się od A–Z, do 64 znaków; bez *, ?, ~, =, &lt; i &gt;. Przykład: T-001.",IF(COUNTIFS('Exits'!$A$9:$A$608,A10)&lt;&gt;1,"ID wyjścia się powtarza",IF(B10="","Podaj ID nadrzędnej transakcji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: tekst zaczynający się od A–Z, do 64 znaków; bez *, ?, ~, =, &lt; i &gt;. Przykład: T-001.",IF(COUNTIFS('Trades'!$A$9:$A$208,B10)&lt;&gt;1,"ID musi pasować do jednego wiersza Trades",IF(NOT(ISNUMBER(C10)),"Podaj prawidłowy czas zamknięcia",IF(OR(C10&lt;1,C10&gt;2958465),"Podaj prawidłowy czas zamknięcia",IF(NOT(ISNUMBER(D10)),"Podaj dodatnią zamkniętą ilość",IF(OR(D10&lt;=0,D10&gt;1000000,ROUND(D10,8)&lt;&gt;D10),"Podaj dodatnią zamkniętą ilość",IF(NOT(ISNUMBER(INDEX('Trades'!$D$9:$D$208,MATCH(B10,'Trades'!$A$9:$A$208,0)))),"Podaj prawidłowy czas otwarcia",IF(C10&lt;INDEX('Trades'!$D$9:$D$208,MATCH(B10,'Trades'!$A$9:$A$208,0)),"Wyjście poprzedza otwarcie",IF(AND(E10&lt;&gt;"",OR(NOT(ISNUMBER(E10)),E10&lt;=0)),"Podaj dodatnią cenę lub pozostaw puste",IF(AND(F10&lt;&gt;"",NOT(ISNUMBER(F10))),"P&amp;L brutto musi być liczbą lub pozostać pusty",IF(AND(ISNUMBER(F10),OR(ABS(F10)&gt;1000000000,ROUND(F10,2)&lt;&gt;F10)),"Kwoty: do 2 miejsc po przecinku; wartość bezwzględna wpisu ≤ 1 000 000 000.",""))))))))))))))))</x:f>
      </x:c>
      <x:c r="I10" s="29" t="n">
        <x:f>IF(ISNUMBER(D10),ROUND(D10,8),"")</x:f>
        <x:v>60</x:v>
      </x:c>
      <x:c r="J10" s="29" t="n">
        <x:f>IF(ISNUMBER(F10),1,0)</x:f>
        <x:v>1</x:v>
      </x:c>
      <x:c r="K10" s="29" t="n">
        <x:f>IF(COUNTA(A10:F10)=0,0,1)</x:f>
        <x:v>1</x:v>
      </x:c>
    </x:row>
    <x:row r="11" ht="36" customHeight="1">
      <x:c r="A11" s="34" t="str">
        <x:v>B-EXIT-1</x:v>
      </x:c>
      <x:c r="B11" s="34" t="str">
        <x:v>B</x:v>
      </x:c>
      <x:c r="C11" s="35" t="n">
        <x:v>46298.5</x:v>
      </x:c>
      <x:c r="D11" s="36" t="n">
        <x:v>50</x:v>
      </x:c>
      <x:c r="E11" s="36" t="n">
        <x:v>19</x:v>
      </x:c>
      <x:c r="F11" s="37" t="n">
        <x:v>50</x:v>
      </x:c>
      <x:c r="G11" s="38" t="n">
        <x:f>IF(K11=0,0,IF(H11="",1,-1))</x:f>
        <x:v>1</x:v>
      </x:c>
      <x:c r="H11" s="33" t="str">
        <x:f>IF(K11=0,"",IF(A11="","Podaj ID wyjścia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: tekst zaczynający się od A–Z, do 64 znaków; bez *, ?, ~, =, &lt; i &gt;. Przykład: T-001.",IF(COUNTIFS('Exits'!$A$9:$A$608,A11)&lt;&gt;1,"ID wyjścia się powtarza",IF(B11="","Podaj ID nadrzędnej transakcji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: tekst zaczynający się od A–Z, do 64 znaków; bez *, ?, ~, =, &lt; i &gt;. Przykład: T-001.",IF(COUNTIFS('Trades'!$A$9:$A$208,B11)&lt;&gt;1,"ID musi pasować do jednego wiersza Trades",IF(NOT(ISNUMBER(C11)),"Podaj prawidłowy czas zamknięcia",IF(OR(C11&lt;1,C11&gt;2958465),"Podaj prawidłowy czas zamknięcia",IF(NOT(ISNUMBER(D11)),"Podaj dodatnią zamkniętą ilość",IF(OR(D11&lt;=0,D11&gt;1000000,ROUND(D11,8)&lt;&gt;D11),"Podaj dodatnią zamkniętą ilość",IF(NOT(ISNUMBER(INDEX('Trades'!$D$9:$D$208,MATCH(B11,'Trades'!$A$9:$A$208,0)))),"Podaj prawidłowy czas otwarcia",IF(C11&lt;INDEX('Trades'!$D$9:$D$208,MATCH(B11,'Trades'!$A$9:$A$208,0)),"Wyjście poprzedza otwarcie",IF(AND(E11&lt;&gt;"",OR(NOT(ISNUMBER(E11)),E11&lt;=0)),"Podaj dodatnią cenę lub pozostaw puste",IF(AND(F11&lt;&gt;"",NOT(ISNUMBER(F11))),"P&amp;L brutto musi być liczbą lub pozostać pusty",IF(AND(ISNUMBER(F11),OR(ABS(F11)&gt;1000000000,ROUND(F11,2)&lt;&gt;F11)),"Kwoty: do 2 miejsc po przecinku; wartość bezwzględna wpisu ≤ 1 000 000 000.",""))))))))))))))))</x:f>
      </x:c>
      <x:c r="I11" s="29" t="n">
        <x:f>IF(ISNUMBER(D11),ROUND(D11,8),"")</x:f>
        <x:v>50</x:v>
      </x:c>
      <x:c r="J11" s="29" t="n">
        <x:f>IF(ISNUMBER(F11),1,0)</x:f>
        <x:v>1</x:v>
      </x:c>
      <x:c r="K11" s="29" t="n">
        <x:f>IF(COUNTA(A11:F11)=0,0,1)</x:f>
        <x:v>1</x:v>
      </x:c>
    </x:row>
    <x:row r="12" ht="36" customHeight="1">
      <x:c r="A12" s="34" t="str">
        <x:v>C-EXIT-1</x:v>
      </x:c>
      <x:c r="B12" s="34" t="str">
        <x:v>C</x:v>
      </x:c>
      <x:c r="C12" s="35" t="n">
        <x:v>46299.541666666664</x:v>
      </x:c>
      <x:c r="D12" s="36" t="n">
        <x:v>20</x:v>
      </x:c>
      <x:c r="E12" s="36" t="n">
        <x:v>99</x:v>
      </x:c>
      <x:c r="F12" s="37" t="n">
        <x:v>-20</x:v>
      </x:c>
      <x:c r="G12" s="38" t="n">
        <x:f>IF(K12=0,0,IF(H12="",1,-1))</x:f>
        <x:v>1</x:v>
      </x:c>
      <x:c r="H12" s="33" t="str">
        <x:f>IF(K12=0,"",IF(A12="","Podaj ID wyjścia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: tekst zaczynający się od A–Z, do 64 znaków; bez *, ?, ~, =, &lt; i &gt;. Przykład: T-001.",IF(COUNTIFS('Exits'!$A$9:$A$608,A12)&lt;&gt;1,"ID wyjścia się powtarza",IF(B12="","Podaj ID nadrzędnej transakcji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: tekst zaczynający się od A–Z, do 64 znaków; bez *, ?, ~, =, &lt; i &gt;. Przykład: T-001.",IF(COUNTIFS('Trades'!$A$9:$A$208,B12)&lt;&gt;1,"ID musi pasować do jednego wiersza Trades",IF(NOT(ISNUMBER(C12)),"Podaj prawidłowy czas zamknięcia",IF(OR(C12&lt;1,C12&gt;2958465),"Podaj prawidłowy czas zamknięcia",IF(NOT(ISNUMBER(D12)),"Podaj dodatnią zamkniętą ilość",IF(OR(D12&lt;=0,D12&gt;1000000,ROUND(D12,8)&lt;&gt;D12),"Podaj dodatnią zamkniętą ilość",IF(NOT(ISNUMBER(INDEX('Trades'!$D$9:$D$208,MATCH(B12,'Trades'!$A$9:$A$208,0)))),"Podaj prawidłowy czas otwarcia",IF(C12&lt;INDEX('Trades'!$D$9:$D$208,MATCH(B12,'Trades'!$A$9:$A$208,0)),"Wyjście poprzedza otwarcie",IF(AND(E12&lt;&gt;"",OR(NOT(ISNUMBER(E12)),E12&lt;=0)),"Podaj dodatnią cenę lub pozostaw puste",IF(AND(F12&lt;&gt;"",NOT(ISNUMBER(F12))),"P&amp;L brutto musi być liczbą lub pozostać pusty",IF(AND(ISNUMBER(F12),OR(ABS(F12)&gt;1000000000,ROUND(F12,2)&lt;&gt;F12)),"Kwoty: do 2 miejsc po przecinku; wartość bezwzględna wpisu ≤ 1 000 000 000.",""))))))))))))))))</x:f>
      </x:c>
      <x:c r="I12" s="29" t="n">
        <x:f>IF(ISNUMBER(D12),ROUND(D12,8),"")</x:f>
        <x:v>20</x:v>
      </x:c>
      <x:c r="J12" s="29" t="n">
        <x:f>IF(ISNUMBER(F12),1,0)</x:f>
        <x:v>1</x:v>
      </x:c>
      <x:c r="K12" s="29" t="n">
        <x:f>IF(COUNTA(A12:F12)=0,0,1)</x:f>
        <x:v>1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IF(K13=0,"",IF(A13="","Podaj ID wyjścia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: tekst zaczynający się od A–Z, do 64 znaków; bez *, ?, ~, =, &lt; i &gt;. Przykład: T-001.",IF(COUNTIFS('Exits'!$A$9:$A$608,A13)&lt;&gt;1,"ID wyjścia się powtarza",IF(B13="","Podaj ID nadrzędnej transakcji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: tekst zaczynający się od A–Z, do 64 znaków; bez *, ?, ~, =, &lt; i &gt;. Przykład: T-001.",IF(COUNTIFS('Trades'!$A$9:$A$208,B13)&lt;&gt;1,"ID musi pasować do jednego wiersza Trades",IF(NOT(ISNUMBER(C13)),"Podaj prawidłowy czas zamknięcia",IF(OR(C13&lt;1,C13&gt;2958465),"Podaj prawidłowy czas zamknięcia",IF(NOT(ISNUMBER(D13)),"Podaj dodatnią zamkniętą ilość",IF(OR(D13&lt;=0,D13&gt;1000000,ROUND(D13,8)&lt;&gt;D13),"Podaj dodatnią zamkniętą ilość",IF(NOT(ISNUMBER(INDEX('Trades'!$D$9:$D$208,MATCH(B13,'Trades'!$A$9:$A$208,0)))),"Podaj prawidłowy czas otwarcia",IF(C13&lt;INDEX('Trades'!$D$9:$D$208,MATCH(B13,'Trades'!$A$9:$A$208,0)),"Wyjście poprzedza otwarcie",IF(AND(E13&lt;&gt;"",OR(NOT(ISNUMBER(E13)),E13&lt;=0)),"Podaj dodatnią cenę lub pozostaw puste",IF(AND(F13&lt;&gt;"",NOT(ISNUMBER(F13))),"P&amp;L brutto musi być liczbą lub pozostać pusty",IF(AND(ISNUMBER(F13),OR(ABS(F13)&gt;1000000000,ROUND(F13,2)&lt;&gt;F13)),"Kwoty: do 2 miejsc po przecinku; wartość bezwzględna wpisu ≤ 1 000 000 000.",""))))))))))))))))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IF(K14=0,"",IF(A14="","Podaj ID wyjścia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: tekst zaczynający się od A–Z, do 64 znaków; bez *, ?, ~, =, &lt; i &gt;. Przykład: T-001.",IF(COUNTIFS('Exits'!$A$9:$A$608,A14)&lt;&gt;1,"ID wyjścia się powtarza",IF(B14="","Podaj ID nadrzędnej transakcji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: tekst zaczynający się od A–Z, do 64 znaków; bez *, ?, ~, =, &lt; i &gt;. Przykład: T-001.",IF(COUNTIFS('Trades'!$A$9:$A$208,B14)&lt;&gt;1,"ID musi pasować do jednego wiersza Trades",IF(NOT(ISNUMBER(C14)),"Podaj prawidłowy czas zamknięcia",IF(OR(C14&lt;1,C14&gt;2958465),"Podaj prawidłowy czas zamknięcia",IF(NOT(ISNUMBER(D14)),"Podaj dodatnią zamkniętą ilość",IF(OR(D14&lt;=0,D14&gt;1000000,ROUND(D14,8)&lt;&gt;D14),"Podaj dodatnią zamkniętą ilość",IF(NOT(ISNUMBER(INDEX('Trades'!$D$9:$D$208,MATCH(B14,'Trades'!$A$9:$A$208,0)))),"Podaj prawidłowy czas otwarcia",IF(C14&lt;INDEX('Trades'!$D$9:$D$208,MATCH(B14,'Trades'!$A$9:$A$208,0)),"Wyjście poprzedza otwarcie",IF(AND(E14&lt;&gt;"",OR(NOT(ISNUMBER(E14)),E14&lt;=0)),"Podaj dodatnią cenę lub pozostaw puste",IF(AND(F14&lt;&gt;"",NOT(ISNUMBER(F14))),"P&amp;L brutto musi być liczbą lub pozostać pusty",IF(AND(ISNUMBER(F14),OR(ABS(F14)&gt;1000000000,ROUND(F14,2)&lt;&gt;F14)),"Kwoty: do 2 miejsc po przecinku; wartość bezwzględna wpisu ≤ 1 000 000 000.",""))))))))))))))))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IF(K15=0,"",IF(A15="","Podaj ID wyjścia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: tekst zaczynający się od A–Z, do 64 znaków; bez *, ?, ~, =, &lt; i &gt;. Przykład: T-001.",IF(COUNTIFS('Exits'!$A$9:$A$608,A15)&lt;&gt;1,"ID wyjścia się powtarza",IF(B15="","Podaj ID nadrzędnej transakcji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: tekst zaczynający się od A–Z, do 64 znaków; bez *, ?, ~, =, &lt; i &gt;. Przykład: T-001.",IF(COUNTIFS('Trades'!$A$9:$A$208,B15)&lt;&gt;1,"ID musi pasować do jednego wiersza Trades",IF(NOT(ISNUMBER(C15)),"Podaj prawidłowy czas zamknięcia",IF(OR(C15&lt;1,C15&gt;2958465),"Podaj prawidłowy czas zamknięcia",IF(NOT(ISNUMBER(D15)),"Podaj dodatnią zamkniętą ilość",IF(OR(D15&lt;=0,D15&gt;1000000,ROUND(D15,8)&lt;&gt;D15),"Podaj dodatnią zamkniętą ilość",IF(NOT(ISNUMBER(INDEX('Trades'!$D$9:$D$208,MATCH(B15,'Trades'!$A$9:$A$208,0)))),"Podaj prawidłowy czas otwarcia",IF(C15&lt;INDEX('Trades'!$D$9:$D$208,MATCH(B15,'Trades'!$A$9:$A$208,0)),"Wyjście poprzedza otwarcie",IF(AND(E15&lt;&gt;"",OR(NOT(ISNUMBER(E15)),E15&lt;=0)),"Podaj dodatnią cenę lub pozostaw puste",IF(AND(F15&lt;&gt;"",NOT(ISNUMBER(F15))),"P&amp;L brutto musi być liczbą lub pozostać pusty",IF(AND(ISNUMBER(F15),OR(ABS(F15)&gt;1000000000,ROUND(F15,2)&lt;&gt;F15)),"Kwoty: do 2 miejsc po przecinku; wartość bezwzględna wpisu ≤ 1 000 000 000.",""))))))))))))))))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IF(K16=0,"",IF(A16="","Podaj ID wyjścia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: tekst zaczynający się od A–Z, do 64 znaków; bez *, ?, ~, =, &lt; i &gt;. Przykład: T-001.",IF(COUNTIFS('Exits'!$A$9:$A$608,A16)&lt;&gt;1,"ID wyjścia się powtarza",IF(B16="","Podaj ID nadrzędnej transakcji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: tekst zaczynający się od A–Z, do 64 znaków; bez *, ?, ~, =, &lt; i &gt;. Przykład: T-001.",IF(COUNTIFS('Trades'!$A$9:$A$208,B16)&lt;&gt;1,"ID musi pasować do jednego wiersza Trades",IF(NOT(ISNUMBER(C16)),"Podaj prawidłowy czas zamknięcia",IF(OR(C16&lt;1,C16&gt;2958465),"Podaj prawidłowy czas zamknięcia",IF(NOT(ISNUMBER(D16)),"Podaj dodatnią zamkniętą ilość",IF(OR(D16&lt;=0,D16&gt;1000000,ROUND(D16,8)&lt;&gt;D16),"Podaj dodatnią zamkniętą ilość",IF(NOT(ISNUMBER(INDEX('Trades'!$D$9:$D$208,MATCH(B16,'Trades'!$A$9:$A$208,0)))),"Podaj prawidłowy czas otwarcia",IF(C16&lt;INDEX('Trades'!$D$9:$D$208,MATCH(B16,'Trades'!$A$9:$A$208,0)),"Wyjście poprzedza otwarcie",IF(AND(E16&lt;&gt;"",OR(NOT(ISNUMBER(E16)),E16&lt;=0)),"Podaj dodatnią cenę lub pozostaw puste",IF(AND(F16&lt;&gt;"",NOT(ISNUMBER(F16))),"P&amp;L brutto musi być liczbą lub pozostać pusty",IF(AND(ISNUMBER(F16),OR(ABS(F16)&gt;1000000000,ROUND(F16,2)&lt;&gt;F16)),"Kwoty: do 2 miejsc po przecinku; wartość bezwzględna wpisu ≤ 1 000 000 000.",""))))))))))))))))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IF(K17=0,"",IF(A17="","Podaj ID wyjścia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: tekst zaczynający się od A–Z, do 64 znaków; bez *, ?, ~, =, &lt; i &gt;. Przykład: T-001.",IF(COUNTIFS('Exits'!$A$9:$A$608,A17)&lt;&gt;1,"ID wyjścia się powtarza",IF(B17="","Podaj ID nadrzędnej transakcji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: tekst zaczynający się od A–Z, do 64 znaków; bez *, ?, ~, =, &lt; i &gt;. Przykład: T-001.",IF(COUNTIFS('Trades'!$A$9:$A$208,B17)&lt;&gt;1,"ID musi pasować do jednego wiersza Trades",IF(NOT(ISNUMBER(C17)),"Podaj prawidłowy czas zamknięcia",IF(OR(C17&lt;1,C17&gt;2958465),"Podaj prawidłowy czas zamknięcia",IF(NOT(ISNUMBER(D17)),"Podaj dodatnią zamkniętą ilość",IF(OR(D17&lt;=0,D17&gt;1000000,ROUND(D17,8)&lt;&gt;D17),"Podaj dodatnią zamkniętą ilość",IF(NOT(ISNUMBER(INDEX('Trades'!$D$9:$D$208,MATCH(B17,'Trades'!$A$9:$A$208,0)))),"Podaj prawidłowy czas otwarcia",IF(C17&lt;INDEX('Trades'!$D$9:$D$208,MATCH(B17,'Trades'!$A$9:$A$208,0)),"Wyjście poprzedza otwarcie",IF(AND(E17&lt;&gt;"",OR(NOT(ISNUMBER(E17)),E17&lt;=0)),"Podaj dodatnią cenę lub pozostaw puste",IF(AND(F17&lt;&gt;"",NOT(ISNUMBER(F17))),"P&amp;L brutto musi być liczbą lub pozostać pusty",IF(AND(ISNUMBER(F17),OR(ABS(F17)&gt;1000000000,ROUND(F17,2)&lt;&gt;F17)),"Kwoty: do 2 miejsc po przecinku; wartość bezwzględna wpisu ≤ 1 000 000 000.",""))))))))))))))))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IF(K18=0,"",IF(A18="","Podaj ID wyjścia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: tekst zaczynający się od A–Z, do 64 znaków; bez *, ?, ~, =, &lt; i &gt;. Przykład: T-001.",IF(COUNTIFS('Exits'!$A$9:$A$608,A18)&lt;&gt;1,"ID wyjścia się powtarza",IF(B18="","Podaj ID nadrzędnej transakcji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: tekst zaczynający się od A–Z, do 64 znaków; bez *, ?, ~, =, &lt; i &gt;. Przykład: T-001.",IF(COUNTIFS('Trades'!$A$9:$A$208,B18)&lt;&gt;1,"ID musi pasować do jednego wiersza Trades",IF(NOT(ISNUMBER(C18)),"Podaj prawidłowy czas zamknięcia",IF(OR(C18&lt;1,C18&gt;2958465),"Podaj prawidłowy czas zamknięcia",IF(NOT(ISNUMBER(D18)),"Podaj dodatnią zamkniętą ilość",IF(OR(D18&lt;=0,D18&gt;1000000,ROUND(D18,8)&lt;&gt;D18),"Podaj dodatnią zamkniętą ilość",IF(NOT(ISNUMBER(INDEX('Trades'!$D$9:$D$208,MATCH(B18,'Trades'!$A$9:$A$208,0)))),"Podaj prawidłowy czas otwarcia",IF(C18&lt;INDEX('Trades'!$D$9:$D$208,MATCH(B18,'Trades'!$A$9:$A$208,0)),"Wyjście poprzedza otwarcie",IF(AND(E18&lt;&gt;"",OR(NOT(ISNUMBER(E18)),E18&lt;=0)),"Podaj dodatnią cenę lub pozostaw puste",IF(AND(F18&lt;&gt;"",NOT(ISNUMBER(F18))),"P&amp;L brutto musi być liczbą lub pozostać pusty",IF(AND(ISNUMBER(F18),OR(ABS(F18)&gt;1000000000,ROUND(F18,2)&lt;&gt;F18)),"Kwoty: do 2 miejsc po przecinku; wartość bezwzględna wpisu ≤ 1 000 000 000.",""))))))))))))))))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IF(K19=0,"",IF(A19="","Podaj ID wyjścia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: tekst zaczynający się od A–Z, do 64 znaków; bez *, ?, ~, =, &lt; i &gt;. Przykład: T-001.",IF(COUNTIFS('Exits'!$A$9:$A$608,A19)&lt;&gt;1,"ID wyjścia się powtarza",IF(B19="","Podaj ID nadrzędnej transakcji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: tekst zaczynający się od A–Z, do 64 znaków; bez *, ?, ~, =, &lt; i &gt;. Przykład: T-001.",IF(COUNTIFS('Trades'!$A$9:$A$208,B19)&lt;&gt;1,"ID musi pasować do jednego wiersza Trades",IF(NOT(ISNUMBER(C19)),"Podaj prawidłowy czas zamknięcia",IF(OR(C19&lt;1,C19&gt;2958465),"Podaj prawidłowy czas zamknięcia",IF(NOT(ISNUMBER(D19)),"Podaj dodatnią zamkniętą ilość",IF(OR(D19&lt;=0,D19&gt;1000000,ROUND(D19,8)&lt;&gt;D19),"Podaj dodatnią zamkniętą ilość",IF(NOT(ISNUMBER(INDEX('Trades'!$D$9:$D$208,MATCH(B19,'Trades'!$A$9:$A$208,0)))),"Podaj prawidłowy czas otwarcia",IF(C19&lt;INDEX('Trades'!$D$9:$D$208,MATCH(B19,'Trades'!$A$9:$A$208,0)),"Wyjście poprzedza otwarcie",IF(AND(E19&lt;&gt;"",OR(NOT(ISNUMBER(E19)),E19&lt;=0)),"Podaj dodatnią cenę lub pozostaw puste",IF(AND(F19&lt;&gt;"",NOT(ISNUMBER(F19))),"P&amp;L brutto musi być liczbą lub pozostać pusty",IF(AND(ISNUMBER(F19),OR(ABS(F19)&gt;1000000000,ROUND(F19,2)&lt;&gt;F19)),"Kwoty: do 2 miejsc po przecinku; wartość bezwzględna wpisu ≤ 1 000 000 000.",""))))))))))))))))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IF(K20=0,"",IF(A20="","Podaj ID wyjścia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: tekst zaczynający się od A–Z, do 64 znaków; bez *, ?, ~, =, &lt; i &gt;. Przykład: T-001.",IF(COUNTIFS('Exits'!$A$9:$A$608,A20)&lt;&gt;1,"ID wyjścia się powtarza",IF(B20="","Podaj ID nadrzędnej transakcji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: tekst zaczynający się od A–Z, do 64 znaków; bez *, ?, ~, =, &lt; i &gt;. Przykład: T-001.",IF(COUNTIFS('Trades'!$A$9:$A$208,B20)&lt;&gt;1,"ID musi pasować do jednego wiersza Trades",IF(NOT(ISNUMBER(C20)),"Podaj prawidłowy czas zamknięcia",IF(OR(C20&lt;1,C20&gt;2958465),"Podaj prawidłowy czas zamknięcia",IF(NOT(ISNUMBER(D20)),"Podaj dodatnią zamkniętą ilość",IF(OR(D20&lt;=0,D20&gt;1000000,ROUND(D20,8)&lt;&gt;D20),"Podaj dodatnią zamkniętą ilość",IF(NOT(ISNUMBER(INDEX('Trades'!$D$9:$D$208,MATCH(B20,'Trades'!$A$9:$A$208,0)))),"Podaj prawidłowy czas otwarcia",IF(C20&lt;INDEX('Trades'!$D$9:$D$208,MATCH(B20,'Trades'!$A$9:$A$208,0)),"Wyjście poprzedza otwarcie",IF(AND(E20&lt;&gt;"",OR(NOT(ISNUMBER(E20)),E20&lt;=0)),"Podaj dodatnią cenę lub pozostaw puste",IF(AND(F20&lt;&gt;"",NOT(ISNUMBER(F20))),"P&amp;L brutto musi być liczbą lub pozostać pusty",IF(AND(ISNUMBER(F20),OR(ABS(F20)&gt;1000000000,ROUND(F20,2)&lt;&gt;F20)),"Kwoty: do 2 miejsc po przecinku; wartość bezwzględna wpisu ≤ 1 000 000 000.",""))))))))))))))))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IF(K21=0,"",IF(A21="","Podaj ID wyjścia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: tekst zaczynający się od A–Z, do 64 znaków; bez *, ?, ~, =, &lt; i &gt;. Przykład: T-001.",IF(COUNTIFS('Exits'!$A$9:$A$608,A21)&lt;&gt;1,"ID wyjścia się powtarza",IF(B21="","Podaj ID nadrzędnej transakcji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: tekst zaczynający się od A–Z, do 64 znaków; bez *, ?, ~, =, &lt; i &gt;. Przykład: T-001.",IF(COUNTIFS('Trades'!$A$9:$A$208,B21)&lt;&gt;1,"ID musi pasować do jednego wiersza Trades",IF(NOT(ISNUMBER(C21)),"Podaj prawidłowy czas zamknięcia",IF(OR(C21&lt;1,C21&gt;2958465),"Podaj prawidłowy czas zamknięcia",IF(NOT(ISNUMBER(D21)),"Podaj dodatnią zamkniętą ilość",IF(OR(D21&lt;=0,D21&gt;1000000,ROUND(D21,8)&lt;&gt;D21),"Podaj dodatnią zamkniętą ilość",IF(NOT(ISNUMBER(INDEX('Trades'!$D$9:$D$208,MATCH(B21,'Trades'!$A$9:$A$208,0)))),"Podaj prawidłowy czas otwarcia",IF(C21&lt;INDEX('Trades'!$D$9:$D$208,MATCH(B21,'Trades'!$A$9:$A$208,0)),"Wyjście poprzedza otwarcie",IF(AND(E21&lt;&gt;"",OR(NOT(ISNUMBER(E21)),E21&lt;=0)),"Podaj dodatnią cenę lub pozostaw puste",IF(AND(F21&lt;&gt;"",NOT(ISNUMBER(F21))),"P&amp;L brutto musi być liczbą lub pozostać pusty",IF(AND(ISNUMBER(F21),OR(ABS(F21)&gt;1000000000,ROUND(F21,2)&lt;&gt;F21)),"Kwoty: do 2 miejsc po przecinku; wartość bezwzględna wpisu ≤ 1 000 000 000.",""))))))))))))))))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IF(K22=0,"",IF(A22="","Podaj ID wyjścia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: tekst zaczynający się od A–Z, do 64 znaków; bez *, ?, ~, =, &lt; i &gt;. Przykład: T-001.",IF(COUNTIFS('Exits'!$A$9:$A$608,A22)&lt;&gt;1,"ID wyjścia się powtarza",IF(B22="","Podaj ID nadrzędnej transakcji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: tekst zaczynający się od A–Z, do 64 znaków; bez *, ?, ~, =, &lt; i &gt;. Przykład: T-001.",IF(COUNTIFS('Trades'!$A$9:$A$208,B22)&lt;&gt;1,"ID musi pasować do jednego wiersza Trades",IF(NOT(ISNUMBER(C22)),"Podaj prawidłowy czas zamknięcia",IF(OR(C22&lt;1,C22&gt;2958465),"Podaj prawidłowy czas zamknięcia",IF(NOT(ISNUMBER(D22)),"Podaj dodatnią zamkniętą ilość",IF(OR(D22&lt;=0,D22&gt;1000000,ROUND(D22,8)&lt;&gt;D22),"Podaj dodatnią zamkniętą ilość",IF(NOT(ISNUMBER(INDEX('Trades'!$D$9:$D$208,MATCH(B22,'Trades'!$A$9:$A$208,0)))),"Podaj prawidłowy czas otwarcia",IF(C22&lt;INDEX('Trades'!$D$9:$D$208,MATCH(B22,'Trades'!$A$9:$A$208,0)),"Wyjście poprzedza otwarcie",IF(AND(E22&lt;&gt;"",OR(NOT(ISNUMBER(E22)),E22&lt;=0)),"Podaj dodatnią cenę lub pozostaw puste",IF(AND(F22&lt;&gt;"",NOT(ISNUMBER(F22))),"P&amp;L brutto musi być liczbą lub pozostać pusty",IF(AND(ISNUMBER(F22),OR(ABS(F22)&gt;1000000000,ROUND(F22,2)&lt;&gt;F22)),"Kwoty: do 2 miejsc po przecinku; wartość bezwzględna wpisu ≤ 1 000 000 000.",""))))))))))))))))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IF(K23=0,"",IF(A23="","Podaj ID wyjścia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: tekst zaczynający się od A–Z, do 64 znaków; bez *, ?, ~, =, &lt; i &gt;. Przykład: T-001.",IF(COUNTIFS('Exits'!$A$9:$A$608,A23)&lt;&gt;1,"ID wyjścia się powtarza",IF(B23="","Podaj ID nadrzędnej transakcji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: tekst zaczynający się od A–Z, do 64 znaków; bez *, ?, ~, =, &lt; i &gt;. Przykład: T-001.",IF(COUNTIFS('Trades'!$A$9:$A$208,B23)&lt;&gt;1,"ID musi pasować do jednego wiersza Trades",IF(NOT(ISNUMBER(C23)),"Podaj prawidłowy czas zamknięcia",IF(OR(C23&lt;1,C23&gt;2958465),"Podaj prawidłowy czas zamknięcia",IF(NOT(ISNUMBER(D23)),"Podaj dodatnią zamkniętą ilość",IF(OR(D23&lt;=0,D23&gt;1000000,ROUND(D23,8)&lt;&gt;D23),"Podaj dodatnią zamkniętą ilość",IF(NOT(ISNUMBER(INDEX('Trades'!$D$9:$D$208,MATCH(B23,'Trades'!$A$9:$A$208,0)))),"Podaj prawidłowy czas otwarcia",IF(C23&lt;INDEX('Trades'!$D$9:$D$208,MATCH(B23,'Trades'!$A$9:$A$208,0)),"Wyjście poprzedza otwarcie",IF(AND(E23&lt;&gt;"",OR(NOT(ISNUMBER(E23)),E23&lt;=0)),"Podaj dodatnią cenę lub pozostaw puste",IF(AND(F23&lt;&gt;"",NOT(ISNUMBER(F23))),"P&amp;L brutto musi być liczbą lub pozostać pusty",IF(AND(ISNUMBER(F23),OR(ABS(F23)&gt;1000000000,ROUND(F23,2)&lt;&gt;F23)),"Kwoty: do 2 miejsc po przecinku; wartość bezwzględna wpisu ≤ 1 000 000 000.",""))))))))))))))))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IF(K24=0,"",IF(A24="","Podaj ID wyjścia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: tekst zaczynający się od A–Z, do 64 znaków; bez *, ?, ~, =, &lt; i &gt;. Przykład: T-001.",IF(COUNTIFS('Exits'!$A$9:$A$608,A24)&lt;&gt;1,"ID wyjścia się powtarza",IF(B24="","Podaj ID nadrzędnej transakcji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: tekst zaczynający się od A–Z, do 64 znaków; bez *, ?, ~, =, &lt; i &gt;. Przykład: T-001.",IF(COUNTIFS('Trades'!$A$9:$A$208,B24)&lt;&gt;1,"ID musi pasować do jednego wiersza Trades",IF(NOT(ISNUMBER(C24)),"Podaj prawidłowy czas zamknięcia",IF(OR(C24&lt;1,C24&gt;2958465),"Podaj prawidłowy czas zamknięcia",IF(NOT(ISNUMBER(D24)),"Podaj dodatnią zamkniętą ilość",IF(OR(D24&lt;=0,D24&gt;1000000,ROUND(D24,8)&lt;&gt;D24),"Podaj dodatnią zamkniętą ilość",IF(NOT(ISNUMBER(INDEX('Trades'!$D$9:$D$208,MATCH(B24,'Trades'!$A$9:$A$208,0)))),"Podaj prawidłowy czas otwarcia",IF(C24&lt;INDEX('Trades'!$D$9:$D$208,MATCH(B24,'Trades'!$A$9:$A$208,0)),"Wyjście poprzedza otwarcie",IF(AND(E24&lt;&gt;"",OR(NOT(ISNUMBER(E24)),E24&lt;=0)),"Podaj dodatnią cenę lub pozostaw puste",IF(AND(F24&lt;&gt;"",NOT(ISNUMBER(F24))),"P&amp;L brutto musi być liczbą lub pozostać pusty",IF(AND(ISNUMBER(F24),OR(ABS(F24)&gt;1000000000,ROUND(F24,2)&lt;&gt;F24)),"Kwoty: do 2 miejsc po przecinku; wartość bezwzględna wpisu ≤ 1 000 000 000.",""))))))))))))))))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IF(K25=0,"",IF(A25="","Podaj ID wyjścia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: tekst zaczynający się od A–Z, do 64 znaków; bez *, ?, ~, =, &lt; i &gt;. Przykład: T-001.",IF(COUNTIFS('Exits'!$A$9:$A$608,A25)&lt;&gt;1,"ID wyjścia się powtarza",IF(B25="","Podaj ID nadrzędnej transakcji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: tekst zaczynający się od A–Z, do 64 znaków; bez *, ?, ~, =, &lt; i &gt;. Przykład: T-001.",IF(COUNTIFS('Trades'!$A$9:$A$208,B25)&lt;&gt;1,"ID musi pasować do jednego wiersza Trades",IF(NOT(ISNUMBER(C25)),"Podaj prawidłowy czas zamknięcia",IF(OR(C25&lt;1,C25&gt;2958465),"Podaj prawidłowy czas zamknięcia",IF(NOT(ISNUMBER(D25)),"Podaj dodatnią zamkniętą ilość",IF(OR(D25&lt;=0,D25&gt;1000000,ROUND(D25,8)&lt;&gt;D25),"Podaj dodatnią zamkniętą ilość",IF(NOT(ISNUMBER(INDEX('Trades'!$D$9:$D$208,MATCH(B25,'Trades'!$A$9:$A$208,0)))),"Podaj prawidłowy czas otwarcia",IF(C25&lt;INDEX('Trades'!$D$9:$D$208,MATCH(B25,'Trades'!$A$9:$A$208,0)),"Wyjście poprzedza otwarcie",IF(AND(E25&lt;&gt;"",OR(NOT(ISNUMBER(E25)),E25&lt;=0)),"Podaj dodatnią cenę lub pozostaw puste",IF(AND(F25&lt;&gt;"",NOT(ISNUMBER(F25))),"P&amp;L brutto musi być liczbą lub pozostać pusty",IF(AND(ISNUMBER(F25),OR(ABS(F25)&gt;1000000000,ROUND(F25,2)&lt;&gt;F25)),"Kwoty: do 2 miejsc po przecinku; wartość bezwzględna wpisu ≤ 1 000 000 000.",""))))))))))))))))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IF(K26=0,"",IF(A26="","Podaj ID wyjścia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: tekst zaczynający się od A–Z, do 64 znaków; bez *, ?, ~, =, &lt; i &gt;. Przykład: T-001.",IF(COUNTIFS('Exits'!$A$9:$A$608,A26)&lt;&gt;1,"ID wyjścia się powtarza",IF(B26="","Podaj ID nadrzędnej transakcji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: tekst zaczynający się od A–Z, do 64 znaków; bez *, ?, ~, =, &lt; i &gt;. Przykład: T-001.",IF(COUNTIFS('Trades'!$A$9:$A$208,B26)&lt;&gt;1,"ID musi pasować do jednego wiersza Trades",IF(NOT(ISNUMBER(C26)),"Podaj prawidłowy czas zamknięcia",IF(OR(C26&lt;1,C26&gt;2958465),"Podaj prawidłowy czas zamknięcia",IF(NOT(ISNUMBER(D26)),"Podaj dodatnią zamkniętą ilość",IF(OR(D26&lt;=0,D26&gt;1000000,ROUND(D26,8)&lt;&gt;D26),"Podaj dodatnią zamkniętą ilość",IF(NOT(ISNUMBER(INDEX('Trades'!$D$9:$D$208,MATCH(B26,'Trades'!$A$9:$A$208,0)))),"Podaj prawidłowy czas otwarcia",IF(C26&lt;INDEX('Trades'!$D$9:$D$208,MATCH(B26,'Trades'!$A$9:$A$208,0)),"Wyjście poprzedza otwarcie",IF(AND(E26&lt;&gt;"",OR(NOT(ISNUMBER(E26)),E26&lt;=0)),"Podaj dodatnią cenę lub pozostaw puste",IF(AND(F26&lt;&gt;"",NOT(ISNUMBER(F26))),"P&amp;L brutto musi być liczbą lub pozostać pusty",IF(AND(ISNUMBER(F26),OR(ABS(F26)&gt;1000000000,ROUND(F26,2)&lt;&gt;F26)),"Kwoty: do 2 miejsc po przecinku; wartość bezwzględna wpisu ≤ 1 000 000 000.",""))))))))))))))))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IF(K27=0,"",IF(A27="","Podaj ID wyjścia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: tekst zaczynający się od A–Z, do 64 znaków; bez *, ?, ~, =, &lt; i &gt;. Przykład: T-001.",IF(COUNTIFS('Exits'!$A$9:$A$608,A27)&lt;&gt;1,"ID wyjścia się powtarza",IF(B27="","Podaj ID nadrzędnej transakcji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: tekst zaczynający się od A–Z, do 64 znaków; bez *, ?, ~, =, &lt; i &gt;. Przykład: T-001.",IF(COUNTIFS('Trades'!$A$9:$A$208,B27)&lt;&gt;1,"ID musi pasować do jednego wiersza Trades",IF(NOT(ISNUMBER(C27)),"Podaj prawidłowy czas zamknięcia",IF(OR(C27&lt;1,C27&gt;2958465),"Podaj prawidłowy czas zamknięcia",IF(NOT(ISNUMBER(D27)),"Podaj dodatnią zamkniętą ilość",IF(OR(D27&lt;=0,D27&gt;1000000,ROUND(D27,8)&lt;&gt;D27),"Podaj dodatnią zamkniętą ilość",IF(NOT(ISNUMBER(INDEX('Trades'!$D$9:$D$208,MATCH(B27,'Trades'!$A$9:$A$208,0)))),"Podaj prawidłowy czas otwarcia",IF(C27&lt;INDEX('Trades'!$D$9:$D$208,MATCH(B27,'Trades'!$A$9:$A$208,0)),"Wyjście poprzedza otwarcie",IF(AND(E27&lt;&gt;"",OR(NOT(ISNUMBER(E27)),E27&lt;=0)),"Podaj dodatnią cenę lub pozostaw puste",IF(AND(F27&lt;&gt;"",NOT(ISNUMBER(F27))),"P&amp;L brutto musi być liczbą lub pozostać pusty",IF(AND(ISNUMBER(F27),OR(ABS(F27)&gt;1000000000,ROUND(F27,2)&lt;&gt;F27)),"Kwoty: do 2 miejsc po przecinku; wartość bezwzględna wpisu ≤ 1 000 000 000.",""))))))))))))))))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IF(K28=0,"",IF(A28="","Podaj ID wyjścia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: tekst zaczynający się od A–Z, do 64 znaków; bez *, ?, ~, =, &lt; i &gt;. Przykład: T-001.",IF(COUNTIFS('Exits'!$A$9:$A$608,A28)&lt;&gt;1,"ID wyjścia się powtarza",IF(B28="","Podaj ID nadrzędnej transakcji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: tekst zaczynający się od A–Z, do 64 znaków; bez *, ?, ~, =, &lt; i &gt;. Przykład: T-001.",IF(COUNTIFS('Trades'!$A$9:$A$208,B28)&lt;&gt;1,"ID musi pasować do jednego wiersza Trades",IF(NOT(ISNUMBER(C28)),"Podaj prawidłowy czas zamknięcia",IF(OR(C28&lt;1,C28&gt;2958465),"Podaj prawidłowy czas zamknięcia",IF(NOT(ISNUMBER(D28)),"Podaj dodatnią zamkniętą ilość",IF(OR(D28&lt;=0,D28&gt;1000000,ROUND(D28,8)&lt;&gt;D28),"Podaj dodatnią zamkniętą ilość",IF(NOT(ISNUMBER(INDEX('Trades'!$D$9:$D$208,MATCH(B28,'Trades'!$A$9:$A$208,0)))),"Podaj prawidłowy czas otwarcia",IF(C28&lt;INDEX('Trades'!$D$9:$D$208,MATCH(B28,'Trades'!$A$9:$A$208,0)),"Wyjście poprzedza otwarcie",IF(AND(E28&lt;&gt;"",OR(NOT(ISNUMBER(E28)),E28&lt;=0)),"Podaj dodatnią cenę lub pozostaw puste",IF(AND(F28&lt;&gt;"",NOT(ISNUMBER(F28))),"P&amp;L brutto musi być liczbą lub pozostać pusty",IF(AND(ISNUMBER(F28),OR(ABS(F28)&gt;1000000000,ROUND(F28,2)&lt;&gt;F28)),"Kwoty: do 2 miejsc po przecinku; wartość bezwzględna wpisu ≤ 1 000 000 000.",""))))))))))))))))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IF(K29=0,"",IF(A29="","Podaj ID wyjścia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: tekst zaczynający się od A–Z, do 64 znaków; bez *, ?, ~, =, &lt; i &gt;. Przykład: T-001.",IF(COUNTIFS('Exits'!$A$9:$A$608,A29)&lt;&gt;1,"ID wyjścia się powtarza",IF(B29="","Podaj ID nadrzędnej transakcji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: tekst zaczynający się od A–Z, do 64 znaków; bez *, ?, ~, =, &lt; i &gt;. Przykład: T-001.",IF(COUNTIFS('Trades'!$A$9:$A$208,B29)&lt;&gt;1,"ID musi pasować do jednego wiersza Trades",IF(NOT(ISNUMBER(C29)),"Podaj prawidłowy czas zamknięcia",IF(OR(C29&lt;1,C29&gt;2958465),"Podaj prawidłowy czas zamknięcia",IF(NOT(ISNUMBER(D29)),"Podaj dodatnią zamkniętą ilość",IF(OR(D29&lt;=0,D29&gt;1000000,ROUND(D29,8)&lt;&gt;D29),"Podaj dodatnią zamkniętą ilość",IF(NOT(ISNUMBER(INDEX('Trades'!$D$9:$D$208,MATCH(B29,'Trades'!$A$9:$A$208,0)))),"Podaj prawidłowy czas otwarcia",IF(C29&lt;INDEX('Trades'!$D$9:$D$208,MATCH(B29,'Trades'!$A$9:$A$208,0)),"Wyjście poprzedza otwarcie",IF(AND(E29&lt;&gt;"",OR(NOT(ISNUMBER(E29)),E29&lt;=0)),"Podaj dodatnią cenę lub pozostaw puste",IF(AND(F29&lt;&gt;"",NOT(ISNUMBER(F29))),"P&amp;L brutto musi być liczbą lub pozostać pusty",IF(AND(ISNUMBER(F29),OR(ABS(F29)&gt;1000000000,ROUND(F29,2)&lt;&gt;F29)),"Kwoty: do 2 miejsc po przecinku; wartość bezwzględna wpisu ≤ 1 000 000 000.",""))))))))))))))))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IF(K30=0,"",IF(A30="","Podaj ID wyjścia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: tekst zaczynający się od A–Z, do 64 znaków; bez *, ?, ~, =, &lt; i &gt;. Przykład: T-001.",IF(COUNTIFS('Exits'!$A$9:$A$608,A30)&lt;&gt;1,"ID wyjścia się powtarza",IF(B30="","Podaj ID nadrzędnej transakcji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: tekst zaczynający się od A–Z, do 64 znaków; bez *, ?, ~, =, &lt; i &gt;. Przykład: T-001.",IF(COUNTIFS('Trades'!$A$9:$A$208,B30)&lt;&gt;1,"ID musi pasować do jednego wiersza Trades",IF(NOT(ISNUMBER(C30)),"Podaj prawidłowy czas zamknięcia",IF(OR(C30&lt;1,C30&gt;2958465),"Podaj prawidłowy czas zamknięcia",IF(NOT(ISNUMBER(D30)),"Podaj dodatnią zamkniętą ilość",IF(OR(D30&lt;=0,D30&gt;1000000,ROUND(D30,8)&lt;&gt;D30),"Podaj dodatnią zamkniętą ilość",IF(NOT(ISNUMBER(INDEX('Trades'!$D$9:$D$208,MATCH(B30,'Trades'!$A$9:$A$208,0)))),"Podaj prawidłowy czas otwarcia",IF(C30&lt;INDEX('Trades'!$D$9:$D$208,MATCH(B30,'Trades'!$A$9:$A$208,0)),"Wyjście poprzedza otwarcie",IF(AND(E30&lt;&gt;"",OR(NOT(ISNUMBER(E30)),E30&lt;=0)),"Podaj dodatnią cenę lub pozostaw puste",IF(AND(F30&lt;&gt;"",NOT(ISNUMBER(F30))),"P&amp;L brutto musi być liczbą lub pozostać pusty",IF(AND(ISNUMBER(F30),OR(ABS(F30)&gt;1000000000,ROUND(F30,2)&lt;&gt;F30)),"Kwoty: do 2 miejsc po przecinku; wartość bezwzględna wpisu ≤ 1 000 000 000.",""))))))))))))))))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IF(K31=0,"",IF(A31="","Podaj ID wyjścia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: tekst zaczynający się od A–Z, do 64 znaków; bez *, ?, ~, =, &lt; i &gt;. Przykład: T-001.",IF(COUNTIFS('Exits'!$A$9:$A$608,A31)&lt;&gt;1,"ID wyjścia się powtarza",IF(B31="","Podaj ID nadrzędnej transakcji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: tekst zaczynający się od A–Z, do 64 znaków; bez *, ?, ~, =, &lt; i &gt;. Przykład: T-001.",IF(COUNTIFS('Trades'!$A$9:$A$208,B31)&lt;&gt;1,"ID musi pasować do jednego wiersza Trades",IF(NOT(ISNUMBER(C31)),"Podaj prawidłowy czas zamknięcia",IF(OR(C31&lt;1,C31&gt;2958465),"Podaj prawidłowy czas zamknięcia",IF(NOT(ISNUMBER(D31)),"Podaj dodatnią zamkniętą ilość",IF(OR(D31&lt;=0,D31&gt;1000000,ROUND(D31,8)&lt;&gt;D31),"Podaj dodatnią zamkniętą ilość",IF(NOT(ISNUMBER(INDEX('Trades'!$D$9:$D$208,MATCH(B31,'Trades'!$A$9:$A$208,0)))),"Podaj prawidłowy czas otwarcia",IF(C31&lt;INDEX('Trades'!$D$9:$D$208,MATCH(B31,'Trades'!$A$9:$A$208,0)),"Wyjście poprzedza otwarcie",IF(AND(E31&lt;&gt;"",OR(NOT(ISNUMBER(E31)),E31&lt;=0)),"Podaj dodatnią cenę lub pozostaw puste",IF(AND(F31&lt;&gt;"",NOT(ISNUMBER(F31))),"P&amp;L brutto musi być liczbą lub pozostać pusty",IF(AND(ISNUMBER(F31),OR(ABS(F31)&gt;1000000000,ROUND(F31,2)&lt;&gt;F31)),"Kwoty: do 2 miejsc po przecinku; wartość bezwzględna wpisu ≤ 1 000 000 000.",""))))))))))))))))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IF(K32=0,"",IF(A32="","Podaj ID wyjścia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: tekst zaczynający się od A–Z, do 64 znaków; bez *, ?, ~, =, &lt; i &gt;. Przykład: T-001.",IF(COUNTIFS('Exits'!$A$9:$A$608,A32)&lt;&gt;1,"ID wyjścia się powtarza",IF(B32="","Podaj ID nadrzędnej transakcji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: tekst zaczynający się od A–Z, do 64 znaków; bez *, ?, ~, =, &lt; i &gt;. Przykład: T-001.",IF(COUNTIFS('Trades'!$A$9:$A$208,B32)&lt;&gt;1,"ID musi pasować do jednego wiersza Trades",IF(NOT(ISNUMBER(C32)),"Podaj prawidłowy czas zamknięcia",IF(OR(C32&lt;1,C32&gt;2958465),"Podaj prawidłowy czas zamknięcia",IF(NOT(ISNUMBER(D32)),"Podaj dodatnią zamkniętą ilość",IF(OR(D32&lt;=0,D32&gt;1000000,ROUND(D32,8)&lt;&gt;D32),"Podaj dodatnią zamkniętą ilość",IF(NOT(ISNUMBER(INDEX('Trades'!$D$9:$D$208,MATCH(B32,'Trades'!$A$9:$A$208,0)))),"Podaj prawidłowy czas otwarcia",IF(C32&lt;INDEX('Trades'!$D$9:$D$208,MATCH(B32,'Trades'!$A$9:$A$208,0)),"Wyjście poprzedza otwarcie",IF(AND(E32&lt;&gt;"",OR(NOT(ISNUMBER(E32)),E32&lt;=0)),"Podaj dodatnią cenę lub pozostaw puste",IF(AND(F32&lt;&gt;"",NOT(ISNUMBER(F32))),"P&amp;L brutto musi być liczbą lub pozostać pusty",IF(AND(ISNUMBER(F32),OR(ABS(F32)&gt;1000000000,ROUND(F32,2)&lt;&gt;F32)),"Kwoty: do 2 miejsc po przecinku; wartość bezwzględna wpisu ≤ 1 000 000 000.",""))))))))))))))))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IF(K33=0,"",IF(A33="","Podaj ID wyjścia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: tekst zaczynający się od A–Z, do 64 znaków; bez *, ?, ~, =, &lt; i &gt;. Przykład: T-001.",IF(COUNTIFS('Exits'!$A$9:$A$608,A33)&lt;&gt;1,"ID wyjścia się powtarza",IF(B33="","Podaj ID nadrzędnej transakcji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: tekst zaczynający się od A–Z, do 64 znaków; bez *, ?, ~, =, &lt; i &gt;. Przykład: T-001.",IF(COUNTIFS('Trades'!$A$9:$A$208,B33)&lt;&gt;1,"ID musi pasować do jednego wiersza Trades",IF(NOT(ISNUMBER(C33)),"Podaj prawidłowy czas zamknięcia",IF(OR(C33&lt;1,C33&gt;2958465),"Podaj prawidłowy czas zamknięcia",IF(NOT(ISNUMBER(D33)),"Podaj dodatnią zamkniętą ilość",IF(OR(D33&lt;=0,D33&gt;1000000,ROUND(D33,8)&lt;&gt;D33),"Podaj dodatnią zamkniętą ilość",IF(NOT(ISNUMBER(INDEX('Trades'!$D$9:$D$208,MATCH(B33,'Trades'!$A$9:$A$208,0)))),"Podaj prawidłowy czas otwarcia",IF(C33&lt;INDEX('Trades'!$D$9:$D$208,MATCH(B33,'Trades'!$A$9:$A$208,0)),"Wyjście poprzedza otwarcie",IF(AND(E33&lt;&gt;"",OR(NOT(ISNUMBER(E33)),E33&lt;=0)),"Podaj dodatnią cenę lub pozostaw puste",IF(AND(F33&lt;&gt;"",NOT(ISNUMBER(F33))),"P&amp;L brutto musi być liczbą lub pozostać pusty",IF(AND(ISNUMBER(F33),OR(ABS(F33)&gt;1000000000,ROUND(F33,2)&lt;&gt;F33)),"Kwoty: do 2 miejsc po przecinku; wartość bezwzględna wpisu ≤ 1 000 000 000.",""))))))))))))))))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IF(K34=0,"",IF(A34="","Podaj ID wyjścia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: tekst zaczynający się od A–Z, do 64 znaków; bez *, ?, ~, =, &lt; i &gt;. Przykład: T-001.",IF(COUNTIFS('Exits'!$A$9:$A$608,A34)&lt;&gt;1,"ID wyjścia się powtarza",IF(B34="","Podaj ID nadrzędnej transakcji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: tekst zaczynający się od A–Z, do 64 znaków; bez *, ?, ~, =, &lt; i &gt;. Przykład: T-001.",IF(COUNTIFS('Trades'!$A$9:$A$208,B34)&lt;&gt;1,"ID musi pasować do jednego wiersza Trades",IF(NOT(ISNUMBER(C34)),"Podaj prawidłowy czas zamknięcia",IF(OR(C34&lt;1,C34&gt;2958465),"Podaj prawidłowy czas zamknięcia",IF(NOT(ISNUMBER(D34)),"Podaj dodatnią zamkniętą ilość",IF(OR(D34&lt;=0,D34&gt;1000000,ROUND(D34,8)&lt;&gt;D34),"Podaj dodatnią zamkniętą ilość",IF(NOT(ISNUMBER(INDEX('Trades'!$D$9:$D$208,MATCH(B34,'Trades'!$A$9:$A$208,0)))),"Podaj prawidłowy czas otwarcia",IF(C34&lt;INDEX('Trades'!$D$9:$D$208,MATCH(B34,'Trades'!$A$9:$A$208,0)),"Wyjście poprzedza otwarcie",IF(AND(E34&lt;&gt;"",OR(NOT(ISNUMBER(E34)),E34&lt;=0)),"Podaj dodatnią cenę lub pozostaw puste",IF(AND(F34&lt;&gt;"",NOT(ISNUMBER(F34))),"P&amp;L brutto musi być liczbą lub pozostać pusty",IF(AND(ISNUMBER(F34),OR(ABS(F34)&gt;1000000000,ROUND(F34,2)&lt;&gt;F34)),"Kwoty: do 2 miejsc po przecinku; wartość bezwzględna wpisu ≤ 1 000 000 000.",""))))))))))))))))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IF(K35=0,"",IF(A35="","Podaj ID wyjścia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: tekst zaczynający się od A–Z, do 64 znaków; bez *, ?, ~, =, &lt; i &gt;. Przykład: T-001.",IF(COUNTIFS('Exits'!$A$9:$A$608,A35)&lt;&gt;1,"ID wyjścia się powtarza",IF(B35="","Podaj ID nadrzędnej transakcji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: tekst zaczynający się od A–Z, do 64 znaków; bez *, ?, ~, =, &lt; i &gt;. Przykład: T-001.",IF(COUNTIFS('Trades'!$A$9:$A$208,B35)&lt;&gt;1,"ID musi pasować do jednego wiersza Trades",IF(NOT(ISNUMBER(C35)),"Podaj prawidłowy czas zamknięcia",IF(OR(C35&lt;1,C35&gt;2958465),"Podaj prawidłowy czas zamknięcia",IF(NOT(ISNUMBER(D35)),"Podaj dodatnią zamkniętą ilość",IF(OR(D35&lt;=0,D35&gt;1000000,ROUND(D35,8)&lt;&gt;D35),"Podaj dodatnią zamkniętą ilość",IF(NOT(ISNUMBER(INDEX('Trades'!$D$9:$D$208,MATCH(B35,'Trades'!$A$9:$A$208,0)))),"Podaj prawidłowy czas otwarcia",IF(C35&lt;INDEX('Trades'!$D$9:$D$208,MATCH(B35,'Trades'!$A$9:$A$208,0)),"Wyjście poprzedza otwarcie",IF(AND(E35&lt;&gt;"",OR(NOT(ISNUMBER(E35)),E35&lt;=0)),"Podaj dodatnią cenę lub pozostaw puste",IF(AND(F35&lt;&gt;"",NOT(ISNUMBER(F35))),"P&amp;L brutto musi być liczbą lub pozostać pusty",IF(AND(ISNUMBER(F35),OR(ABS(F35)&gt;1000000000,ROUND(F35,2)&lt;&gt;F35)),"Kwoty: do 2 miejsc po przecinku; wartość bezwzględna wpisu ≤ 1 000 000 000.",""))))))))))))))))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IF(K36=0,"",IF(A36="","Podaj ID wyjścia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: tekst zaczynający się od A–Z, do 64 znaków; bez *, ?, ~, =, &lt; i &gt;. Przykład: T-001.",IF(COUNTIFS('Exits'!$A$9:$A$608,A36)&lt;&gt;1,"ID wyjścia się powtarza",IF(B36="","Podaj ID nadrzędnej transakcji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: tekst zaczynający się od A–Z, do 64 znaków; bez *, ?, ~, =, &lt; i &gt;. Przykład: T-001.",IF(COUNTIFS('Trades'!$A$9:$A$208,B36)&lt;&gt;1,"ID musi pasować do jednego wiersza Trades",IF(NOT(ISNUMBER(C36)),"Podaj prawidłowy czas zamknięcia",IF(OR(C36&lt;1,C36&gt;2958465),"Podaj prawidłowy czas zamknięcia",IF(NOT(ISNUMBER(D36)),"Podaj dodatnią zamkniętą ilość",IF(OR(D36&lt;=0,D36&gt;1000000,ROUND(D36,8)&lt;&gt;D36),"Podaj dodatnią zamkniętą ilość",IF(NOT(ISNUMBER(INDEX('Trades'!$D$9:$D$208,MATCH(B36,'Trades'!$A$9:$A$208,0)))),"Podaj prawidłowy czas otwarcia",IF(C36&lt;INDEX('Trades'!$D$9:$D$208,MATCH(B36,'Trades'!$A$9:$A$208,0)),"Wyjście poprzedza otwarcie",IF(AND(E36&lt;&gt;"",OR(NOT(ISNUMBER(E36)),E36&lt;=0)),"Podaj dodatnią cenę lub pozostaw puste",IF(AND(F36&lt;&gt;"",NOT(ISNUMBER(F36))),"P&amp;L brutto musi być liczbą lub pozostać pusty",IF(AND(ISNUMBER(F36),OR(ABS(F36)&gt;1000000000,ROUND(F36,2)&lt;&gt;F36)),"Kwoty: do 2 miejsc po przecinku; wartość bezwzględna wpisu ≤ 1 000 000 000.",""))))))))))))))))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IF(K37=0,"",IF(A37="","Podaj ID wyjścia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: tekst zaczynający się od A–Z, do 64 znaków; bez *, ?, ~, =, &lt; i &gt;. Przykład: T-001.",IF(COUNTIFS('Exits'!$A$9:$A$608,A37)&lt;&gt;1,"ID wyjścia się powtarza",IF(B37="","Podaj ID nadrzędnej transakcji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: tekst zaczynający się od A–Z, do 64 znaków; bez *, ?, ~, =, &lt; i &gt;. Przykład: T-001.",IF(COUNTIFS('Trades'!$A$9:$A$208,B37)&lt;&gt;1,"ID musi pasować do jednego wiersza Trades",IF(NOT(ISNUMBER(C37)),"Podaj prawidłowy czas zamknięcia",IF(OR(C37&lt;1,C37&gt;2958465),"Podaj prawidłowy czas zamknięcia",IF(NOT(ISNUMBER(D37)),"Podaj dodatnią zamkniętą ilość",IF(OR(D37&lt;=0,D37&gt;1000000,ROUND(D37,8)&lt;&gt;D37),"Podaj dodatnią zamkniętą ilość",IF(NOT(ISNUMBER(INDEX('Trades'!$D$9:$D$208,MATCH(B37,'Trades'!$A$9:$A$208,0)))),"Podaj prawidłowy czas otwarcia",IF(C37&lt;INDEX('Trades'!$D$9:$D$208,MATCH(B37,'Trades'!$A$9:$A$208,0)),"Wyjście poprzedza otwarcie",IF(AND(E37&lt;&gt;"",OR(NOT(ISNUMBER(E37)),E37&lt;=0)),"Podaj dodatnią cenę lub pozostaw puste",IF(AND(F37&lt;&gt;"",NOT(ISNUMBER(F37))),"P&amp;L brutto musi być liczbą lub pozostać pusty",IF(AND(ISNUMBER(F37),OR(ABS(F37)&gt;1000000000,ROUND(F37,2)&lt;&gt;F37)),"Kwoty: do 2 miejsc po przecinku; wartość bezwzględna wpisu ≤ 1 000 000 000.",""))))))))))))))))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IF(K38=0,"",IF(A38="","Podaj ID wyjścia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: tekst zaczynający się od A–Z, do 64 znaków; bez *, ?, ~, =, &lt; i &gt;. Przykład: T-001.",IF(COUNTIFS('Exits'!$A$9:$A$608,A38)&lt;&gt;1,"ID wyjścia się powtarza",IF(B38="","Podaj ID nadrzędnej transakcji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: tekst zaczynający się od A–Z, do 64 znaków; bez *, ?, ~, =, &lt; i &gt;. Przykład: T-001.",IF(COUNTIFS('Trades'!$A$9:$A$208,B38)&lt;&gt;1,"ID musi pasować do jednego wiersza Trades",IF(NOT(ISNUMBER(C38)),"Podaj prawidłowy czas zamknięcia",IF(OR(C38&lt;1,C38&gt;2958465),"Podaj prawidłowy czas zamknięcia",IF(NOT(ISNUMBER(D38)),"Podaj dodatnią zamkniętą ilość",IF(OR(D38&lt;=0,D38&gt;1000000,ROUND(D38,8)&lt;&gt;D38),"Podaj dodatnią zamkniętą ilość",IF(NOT(ISNUMBER(INDEX('Trades'!$D$9:$D$208,MATCH(B38,'Trades'!$A$9:$A$208,0)))),"Podaj prawidłowy czas otwarcia",IF(C38&lt;INDEX('Trades'!$D$9:$D$208,MATCH(B38,'Trades'!$A$9:$A$208,0)),"Wyjście poprzedza otwarcie",IF(AND(E38&lt;&gt;"",OR(NOT(ISNUMBER(E38)),E38&lt;=0)),"Podaj dodatnią cenę lub pozostaw puste",IF(AND(F38&lt;&gt;"",NOT(ISNUMBER(F38))),"P&amp;L brutto musi być liczbą lub pozostać pusty",IF(AND(ISNUMBER(F38),OR(ABS(F38)&gt;1000000000,ROUND(F38,2)&lt;&gt;F38)),"Kwoty: do 2 miejsc po przecinku; wartość bezwzględna wpisu ≤ 1 000 000 000.",""))))))))))))))))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IF(K39=0,"",IF(A39="","Podaj ID wyjścia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: tekst zaczynający się od A–Z, do 64 znaków; bez *, ?, ~, =, &lt; i &gt;. Przykład: T-001.",IF(COUNTIFS('Exits'!$A$9:$A$608,A39)&lt;&gt;1,"ID wyjścia się powtarza",IF(B39="","Podaj ID nadrzędnej transakcji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: tekst zaczynający się od A–Z, do 64 znaków; bez *, ?, ~, =, &lt; i &gt;. Przykład: T-001.",IF(COUNTIFS('Trades'!$A$9:$A$208,B39)&lt;&gt;1,"ID musi pasować do jednego wiersza Trades",IF(NOT(ISNUMBER(C39)),"Podaj prawidłowy czas zamknięcia",IF(OR(C39&lt;1,C39&gt;2958465),"Podaj prawidłowy czas zamknięcia",IF(NOT(ISNUMBER(D39)),"Podaj dodatnią zamkniętą ilość",IF(OR(D39&lt;=0,D39&gt;1000000,ROUND(D39,8)&lt;&gt;D39),"Podaj dodatnią zamkniętą ilość",IF(NOT(ISNUMBER(INDEX('Trades'!$D$9:$D$208,MATCH(B39,'Trades'!$A$9:$A$208,0)))),"Podaj prawidłowy czas otwarcia",IF(C39&lt;INDEX('Trades'!$D$9:$D$208,MATCH(B39,'Trades'!$A$9:$A$208,0)),"Wyjście poprzedza otwarcie",IF(AND(E39&lt;&gt;"",OR(NOT(ISNUMBER(E39)),E39&lt;=0)),"Podaj dodatnią cenę lub pozostaw puste",IF(AND(F39&lt;&gt;"",NOT(ISNUMBER(F39))),"P&amp;L brutto musi być liczbą lub pozostać pusty",IF(AND(ISNUMBER(F39),OR(ABS(F39)&gt;1000000000,ROUND(F39,2)&lt;&gt;F39)),"Kwoty: do 2 miejsc po przecinku; wartość bezwzględna wpisu ≤ 1 000 000 000.",""))))))))))))))))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IF(K40=0,"",IF(A40="","Podaj ID wyjścia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: tekst zaczynający się od A–Z, do 64 znaków; bez *, ?, ~, =, &lt; i &gt;. Przykład: T-001.",IF(COUNTIFS('Exits'!$A$9:$A$608,A40)&lt;&gt;1,"ID wyjścia się powtarza",IF(B40="","Podaj ID nadrzędnej transakcji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: tekst zaczynający się od A–Z, do 64 znaków; bez *, ?, ~, =, &lt; i &gt;. Przykład: T-001.",IF(COUNTIFS('Trades'!$A$9:$A$208,B40)&lt;&gt;1,"ID musi pasować do jednego wiersza Trades",IF(NOT(ISNUMBER(C40)),"Podaj prawidłowy czas zamknięcia",IF(OR(C40&lt;1,C40&gt;2958465),"Podaj prawidłowy czas zamknięcia",IF(NOT(ISNUMBER(D40)),"Podaj dodatnią zamkniętą ilość",IF(OR(D40&lt;=0,D40&gt;1000000,ROUND(D40,8)&lt;&gt;D40),"Podaj dodatnią zamkniętą ilość",IF(NOT(ISNUMBER(INDEX('Trades'!$D$9:$D$208,MATCH(B40,'Trades'!$A$9:$A$208,0)))),"Podaj prawidłowy czas otwarcia",IF(C40&lt;INDEX('Trades'!$D$9:$D$208,MATCH(B40,'Trades'!$A$9:$A$208,0)),"Wyjście poprzedza otwarcie",IF(AND(E40&lt;&gt;"",OR(NOT(ISNUMBER(E40)),E40&lt;=0)),"Podaj dodatnią cenę lub pozostaw puste",IF(AND(F40&lt;&gt;"",NOT(ISNUMBER(F40))),"P&amp;L brutto musi być liczbą lub pozostać pusty",IF(AND(ISNUMBER(F40),OR(ABS(F40)&gt;1000000000,ROUND(F40,2)&lt;&gt;F40)),"Kwoty: do 2 miejsc po przecinku; wartość bezwzględna wpisu ≤ 1 000 000 000.",""))))))))))))))))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IF(K41=0,"",IF(A41="","Podaj ID wyjścia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: tekst zaczynający się od A–Z, do 64 znaków; bez *, ?, ~, =, &lt; i &gt;. Przykład: T-001.",IF(COUNTIFS('Exits'!$A$9:$A$608,A41)&lt;&gt;1,"ID wyjścia się powtarza",IF(B41="","Podaj ID nadrzędnej transakcji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: tekst zaczynający się od A–Z, do 64 znaków; bez *, ?, ~, =, &lt; i &gt;. Przykład: T-001.",IF(COUNTIFS('Trades'!$A$9:$A$208,B41)&lt;&gt;1,"ID musi pasować do jednego wiersza Trades",IF(NOT(ISNUMBER(C41)),"Podaj prawidłowy czas zamknięcia",IF(OR(C41&lt;1,C41&gt;2958465),"Podaj prawidłowy czas zamknięcia",IF(NOT(ISNUMBER(D41)),"Podaj dodatnią zamkniętą ilość",IF(OR(D41&lt;=0,D41&gt;1000000,ROUND(D41,8)&lt;&gt;D41),"Podaj dodatnią zamkniętą ilość",IF(NOT(ISNUMBER(INDEX('Trades'!$D$9:$D$208,MATCH(B41,'Trades'!$A$9:$A$208,0)))),"Podaj prawidłowy czas otwarcia",IF(C41&lt;INDEX('Trades'!$D$9:$D$208,MATCH(B41,'Trades'!$A$9:$A$208,0)),"Wyjście poprzedza otwarcie",IF(AND(E41&lt;&gt;"",OR(NOT(ISNUMBER(E41)),E41&lt;=0)),"Podaj dodatnią cenę lub pozostaw puste",IF(AND(F41&lt;&gt;"",NOT(ISNUMBER(F41))),"P&amp;L brutto musi być liczbą lub pozostać pusty",IF(AND(ISNUMBER(F41),OR(ABS(F41)&gt;1000000000,ROUND(F41,2)&lt;&gt;F41)),"Kwoty: do 2 miejsc po przecinku; wartość bezwzględna wpisu ≤ 1 000 000 000.",""))))))))))))))))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IF(K42=0,"",IF(A42="","Podaj ID wyjścia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: tekst zaczynający się od A–Z, do 64 znaków; bez *, ?, ~, =, &lt; i &gt;. Przykład: T-001.",IF(COUNTIFS('Exits'!$A$9:$A$608,A42)&lt;&gt;1,"ID wyjścia się powtarza",IF(B42="","Podaj ID nadrzędnej transakcji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: tekst zaczynający się od A–Z, do 64 znaków; bez *, ?, ~, =, &lt; i &gt;. Przykład: T-001.",IF(COUNTIFS('Trades'!$A$9:$A$208,B42)&lt;&gt;1,"ID musi pasować do jednego wiersza Trades",IF(NOT(ISNUMBER(C42)),"Podaj prawidłowy czas zamknięcia",IF(OR(C42&lt;1,C42&gt;2958465),"Podaj prawidłowy czas zamknięcia",IF(NOT(ISNUMBER(D42)),"Podaj dodatnią zamkniętą ilość",IF(OR(D42&lt;=0,D42&gt;1000000,ROUND(D42,8)&lt;&gt;D42),"Podaj dodatnią zamkniętą ilość",IF(NOT(ISNUMBER(INDEX('Trades'!$D$9:$D$208,MATCH(B42,'Trades'!$A$9:$A$208,0)))),"Podaj prawidłowy czas otwarcia",IF(C42&lt;INDEX('Trades'!$D$9:$D$208,MATCH(B42,'Trades'!$A$9:$A$208,0)),"Wyjście poprzedza otwarcie",IF(AND(E42&lt;&gt;"",OR(NOT(ISNUMBER(E42)),E42&lt;=0)),"Podaj dodatnią cenę lub pozostaw puste",IF(AND(F42&lt;&gt;"",NOT(ISNUMBER(F42))),"P&amp;L brutto musi być liczbą lub pozostać pusty",IF(AND(ISNUMBER(F42),OR(ABS(F42)&gt;1000000000,ROUND(F42,2)&lt;&gt;F42)),"Kwoty: do 2 miejsc po przecinku; wartość bezwzględna wpisu ≤ 1 000 000 000.",""))))))))))))))))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IF(K43=0,"",IF(A43="","Podaj ID wyjścia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: tekst zaczynający się od A–Z, do 64 znaków; bez *, ?, ~, =, &lt; i &gt;. Przykład: T-001.",IF(COUNTIFS('Exits'!$A$9:$A$608,A43)&lt;&gt;1,"ID wyjścia się powtarza",IF(B43="","Podaj ID nadrzędnej transakcji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: tekst zaczynający się od A–Z, do 64 znaków; bez *, ?, ~, =, &lt; i &gt;. Przykład: T-001.",IF(COUNTIFS('Trades'!$A$9:$A$208,B43)&lt;&gt;1,"ID musi pasować do jednego wiersza Trades",IF(NOT(ISNUMBER(C43)),"Podaj prawidłowy czas zamknięcia",IF(OR(C43&lt;1,C43&gt;2958465),"Podaj prawidłowy czas zamknięcia",IF(NOT(ISNUMBER(D43)),"Podaj dodatnią zamkniętą ilość",IF(OR(D43&lt;=0,D43&gt;1000000,ROUND(D43,8)&lt;&gt;D43),"Podaj dodatnią zamkniętą ilość",IF(NOT(ISNUMBER(INDEX('Trades'!$D$9:$D$208,MATCH(B43,'Trades'!$A$9:$A$208,0)))),"Podaj prawidłowy czas otwarcia",IF(C43&lt;INDEX('Trades'!$D$9:$D$208,MATCH(B43,'Trades'!$A$9:$A$208,0)),"Wyjście poprzedza otwarcie",IF(AND(E43&lt;&gt;"",OR(NOT(ISNUMBER(E43)),E43&lt;=0)),"Podaj dodatnią cenę lub pozostaw puste",IF(AND(F43&lt;&gt;"",NOT(ISNUMBER(F43))),"P&amp;L brutto musi być liczbą lub pozostać pusty",IF(AND(ISNUMBER(F43),OR(ABS(F43)&gt;1000000000,ROUND(F43,2)&lt;&gt;F43)),"Kwoty: do 2 miejsc po przecinku; wartość bezwzględna wpisu ≤ 1 000 000 000.",""))))))))))))))))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IF(K44=0,"",IF(A44="","Podaj ID wyjścia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: tekst zaczynający się od A–Z, do 64 znaków; bez *, ?, ~, =, &lt; i &gt;. Przykład: T-001.",IF(COUNTIFS('Exits'!$A$9:$A$608,A44)&lt;&gt;1,"ID wyjścia się powtarza",IF(B44="","Podaj ID nadrzędnej transakcji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: tekst zaczynający się od A–Z, do 64 znaków; bez *, ?, ~, =, &lt; i &gt;. Przykład: T-001.",IF(COUNTIFS('Trades'!$A$9:$A$208,B44)&lt;&gt;1,"ID musi pasować do jednego wiersza Trades",IF(NOT(ISNUMBER(C44)),"Podaj prawidłowy czas zamknięcia",IF(OR(C44&lt;1,C44&gt;2958465),"Podaj prawidłowy czas zamknięcia",IF(NOT(ISNUMBER(D44)),"Podaj dodatnią zamkniętą ilość",IF(OR(D44&lt;=0,D44&gt;1000000,ROUND(D44,8)&lt;&gt;D44),"Podaj dodatnią zamkniętą ilość",IF(NOT(ISNUMBER(INDEX('Trades'!$D$9:$D$208,MATCH(B44,'Trades'!$A$9:$A$208,0)))),"Podaj prawidłowy czas otwarcia",IF(C44&lt;INDEX('Trades'!$D$9:$D$208,MATCH(B44,'Trades'!$A$9:$A$208,0)),"Wyjście poprzedza otwarcie",IF(AND(E44&lt;&gt;"",OR(NOT(ISNUMBER(E44)),E44&lt;=0)),"Podaj dodatnią cenę lub pozostaw puste",IF(AND(F44&lt;&gt;"",NOT(ISNUMBER(F44))),"P&amp;L brutto musi być liczbą lub pozostać pusty",IF(AND(ISNUMBER(F44),OR(ABS(F44)&gt;1000000000,ROUND(F44,2)&lt;&gt;F44)),"Kwoty: do 2 miejsc po przecinku; wartość bezwzględna wpisu ≤ 1 000 000 000.",""))))))))))))))))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IF(K45=0,"",IF(A45="","Podaj ID wyjścia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: tekst zaczynający się od A–Z, do 64 znaków; bez *, ?, ~, =, &lt; i &gt;. Przykład: T-001.",IF(COUNTIFS('Exits'!$A$9:$A$608,A45)&lt;&gt;1,"ID wyjścia się powtarza",IF(B45="","Podaj ID nadrzędnej transakcji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: tekst zaczynający się od A–Z, do 64 znaków; bez *, ?, ~, =, &lt; i &gt;. Przykład: T-001.",IF(COUNTIFS('Trades'!$A$9:$A$208,B45)&lt;&gt;1,"ID musi pasować do jednego wiersza Trades",IF(NOT(ISNUMBER(C45)),"Podaj prawidłowy czas zamknięcia",IF(OR(C45&lt;1,C45&gt;2958465),"Podaj prawidłowy czas zamknięcia",IF(NOT(ISNUMBER(D45)),"Podaj dodatnią zamkniętą ilość",IF(OR(D45&lt;=0,D45&gt;1000000,ROUND(D45,8)&lt;&gt;D45),"Podaj dodatnią zamkniętą ilość",IF(NOT(ISNUMBER(INDEX('Trades'!$D$9:$D$208,MATCH(B45,'Trades'!$A$9:$A$208,0)))),"Podaj prawidłowy czas otwarcia",IF(C45&lt;INDEX('Trades'!$D$9:$D$208,MATCH(B45,'Trades'!$A$9:$A$208,0)),"Wyjście poprzedza otwarcie",IF(AND(E45&lt;&gt;"",OR(NOT(ISNUMBER(E45)),E45&lt;=0)),"Podaj dodatnią cenę lub pozostaw puste",IF(AND(F45&lt;&gt;"",NOT(ISNUMBER(F45))),"P&amp;L brutto musi być liczbą lub pozostać pusty",IF(AND(ISNUMBER(F45),OR(ABS(F45)&gt;1000000000,ROUND(F45,2)&lt;&gt;F45)),"Kwoty: do 2 miejsc po przecinku; wartość bezwzględna wpisu ≤ 1 000 000 000.",""))))))))))))))))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IF(K46=0,"",IF(A46="","Podaj ID wyjścia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: tekst zaczynający się od A–Z, do 64 znaków; bez *, ?, ~, =, &lt; i &gt;. Przykład: T-001.",IF(COUNTIFS('Exits'!$A$9:$A$608,A46)&lt;&gt;1,"ID wyjścia się powtarza",IF(B46="","Podaj ID nadrzędnej transakcji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: tekst zaczynający się od A–Z, do 64 znaków; bez *, ?, ~, =, &lt; i &gt;. Przykład: T-001.",IF(COUNTIFS('Trades'!$A$9:$A$208,B46)&lt;&gt;1,"ID musi pasować do jednego wiersza Trades",IF(NOT(ISNUMBER(C46)),"Podaj prawidłowy czas zamknięcia",IF(OR(C46&lt;1,C46&gt;2958465),"Podaj prawidłowy czas zamknięcia",IF(NOT(ISNUMBER(D46)),"Podaj dodatnią zamkniętą ilość",IF(OR(D46&lt;=0,D46&gt;1000000,ROUND(D46,8)&lt;&gt;D46),"Podaj dodatnią zamkniętą ilość",IF(NOT(ISNUMBER(INDEX('Trades'!$D$9:$D$208,MATCH(B46,'Trades'!$A$9:$A$208,0)))),"Podaj prawidłowy czas otwarcia",IF(C46&lt;INDEX('Trades'!$D$9:$D$208,MATCH(B46,'Trades'!$A$9:$A$208,0)),"Wyjście poprzedza otwarcie",IF(AND(E46&lt;&gt;"",OR(NOT(ISNUMBER(E46)),E46&lt;=0)),"Podaj dodatnią cenę lub pozostaw puste",IF(AND(F46&lt;&gt;"",NOT(ISNUMBER(F46))),"P&amp;L brutto musi być liczbą lub pozostać pusty",IF(AND(ISNUMBER(F46),OR(ABS(F46)&gt;1000000000,ROUND(F46,2)&lt;&gt;F46)),"Kwoty: do 2 miejsc po przecinku; wartość bezwzględna wpisu ≤ 1 000 000 000.",""))))))))))))))))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IF(K47=0,"",IF(A47="","Podaj ID wyjścia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: tekst zaczynający się od A–Z, do 64 znaków; bez *, ?, ~, =, &lt; i &gt;. Przykład: T-001.",IF(COUNTIFS('Exits'!$A$9:$A$608,A47)&lt;&gt;1,"ID wyjścia się powtarza",IF(B47="","Podaj ID nadrzędnej transakcji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: tekst zaczynający się od A–Z, do 64 znaków; bez *, ?, ~, =, &lt; i &gt;. Przykład: T-001.",IF(COUNTIFS('Trades'!$A$9:$A$208,B47)&lt;&gt;1,"ID musi pasować do jednego wiersza Trades",IF(NOT(ISNUMBER(C47)),"Podaj prawidłowy czas zamknięcia",IF(OR(C47&lt;1,C47&gt;2958465),"Podaj prawidłowy czas zamknięcia",IF(NOT(ISNUMBER(D47)),"Podaj dodatnią zamkniętą ilość",IF(OR(D47&lt;=0,D47&gt;1000000,ROUND(D47,8)&lt;&gt;D47),"Podaj dodatnią zamkniętą ilość",IF(NOT(ISNUMBER(INDEX('Trades'!$D$9:$D$208,MATCH(B47,'Trades'!$A$9:$A$208,0)))),"Podaj prawidłowy czas otwarcia",IF(C47&lt;INDEX('Trades'!$D$9:$D$208,MATCH(B47,'Trades'!$A$9:$A$208,0)),"Wyjście poprzedza otwarcie",IF(AND(E47&lt;&gt;"",OR(NOT(ISNUMBER(E47)),E47&lt;=0)),"Podaj dodatnią cenę lub pozostaw puste",IF(AND(F47&lt;&gt;"",NOT(ISNUMBER(F47))),"P&amp;L brutto musi być liczbą lub pozostać pusty",IF(AND(ISNUMBER(F47),OR(ABS(F47)&gt;1000000000,ROUND(F47,2)&lt;&gt;F47)),"Kwoty: do 2 miejsc po przecinku; wartość bezwzględna wpisu ≤ 1 000 000 000.",""))))))))))))))))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IF(K48=0,"",IF(A48="","Podaj ID wyjścia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: tekst zaczynający się od A–Z, do 64 znaków; bez *, ?, ~, =, &lt; i &gt;. Przykład: T-001.",IF(COUNTIFS('Exits'!$A$9:$A$608,A48)&lt;&gt;1,"ID wyjścia się powtarza",IF(B48="","Podaj ID nadrzędnej transakcji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: tekst zaczynający się od A–Z, do 64 znaków; bez *, ?, ~, =, &lt; i &gt;. Przykład: T-001.",IF(COUNTIFS('Trades'!$A$9:$A$208,B48)&lt;&gt;1,"ID musi pasować do jednego wiersza Trades",IF(NOT(ISNUMBER(C48)),"Podaj prawidłowy czas zamknięcia",IF(OR(C48&lt;1,C48&gt;2958465),"Podaj prawidłowy czas zamknięcia",IF(NOT(ISNUMBER(D48)),"Podaj dodatnią zamkniętą ilość",IF(OR(D48&lt;=0,D48&gt;1000000,ROUND(D48,8)&lt;&gt;D48),"Podaj dodatnią zamkniętą ilość",IF(NOT(ISNUMBER(INDEX('Trades'!$D$9:$D$208,MATCH(B48,'Trades'!$A$9:$A$208,0)))),"Podaj prawidłowy czas otwarcia",IF(C48&lt;INDEX('Trades'!$D$9:$D$208,MATCH(B48,'Trades'!$A$9:$A$208,0)),"Wyjście poprzedza otwarcie",IF(AND(E48&lt;&gt;"",OR(NOT(ISNUMBER(E48)),E48&lt;=0)),"Podaj dodatnią cenę lub pozostaw puste",IF(AND(F48&lt;&gt;"",NOT(ISNUMBER(F48))),"P&amp;L brutto musi być liczbą lub pozostać pusty",IF(AND(ISNUMBER(F48),OR(ABS(F48)&gt;1000000000,ROUND(F48,2)&lt;&gt;F48)),"Kwoty: do 2 miejsc po przecinku; wartość bezwzględna wpisu ≤ 1 000 000 000.",""))))))))))))))))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IF(K49=0,"",IF(A49="","Podaj ID wyjścia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: tekst zaczynający się od A–Z, do 64 znaków; bez *, ?, ~, =, &lt; i &gt;. Przykład: T-001.",IF(COUNTIFS('Exits'!$A$9:$A$608,A49)&lt;&gt;1,"ID wyjścia się powtarza",IF(B49="","Podaj ID nadrzędnej transakcji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: tekst zaczynający się od A–Z, do 64 znaków; bez *, ?, ~, =, &lt; i &gt;. Przykład: T-001.",IF(COUNTIFS('Trades'!$A$9:$A$208,B49)&lt;&gt;1,"ID musi pasować do jednego wiersza Trades",IF(NOT(ISNUMBER(C49)),"Podaj prawidłowy czas zamknięcia",IF(OR(C49&lt;1,C49&gt;2958465),"Podaj prawidłowy czas zamknięcia",IF(NOT(ISNUMBER(D49)),"Podaj dodatnią zamkniętą ilość",IF(OR(D49&lt;=0,D49&gt;1000000,ROUND(D49,8)&lt;&gt;D49),"Podaj dodatnią zamkniętą ilość",IF(NOT(ISNUMBER(INDEX('Trades'!$D$9:$D$208,MATCH(B49,'Trades'!$A$9:$A$208,0)))),"Podaj prawidłowy czas otwarcia",IF(C49&lt;INDEX('Trades'!$D$9:$D$208,MATCH(B49,'Trades'!$A$9:$A$208,0)),"Wyjście poprzedza otwarcie",IF(AND(E49&lt;&gt;"",OR(NOT(ISNUMBER(E49)),E49&lt;=0)),"Podaj dodatnią cenę lub pozostaw puste",IF(AND(F49&lt;&gt;"",NOT(ISNUMBER(F49))),"P&amp;L brutto musi być liczbą lub pozostać pusty",IF(AND(ISNUMBER(F49),OR(ABS(F49)&gt;1000000000,ROUND(F49,2)&lt;&gt;F49)),"Kwoty: do 2 miejsc po przecinku; wartość bezwzględna wpisu ≤ 1 000 000 000.",""))))))))))))))))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IF(K50=0,"",IF(A50="","Podaj ID wyjścia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: tekst zaczynający się od A–Z, do 64 znaków; bez *, ?, ~, =, &lt; i &gt;. Przykład: T-001.",IF(COUNTIFS('Exits'!$A$9:$A$608,A50)&lt;&gt;1,"ID wyjścia się powtarza",IF(B50="","Podaj ID nadrzędnej transakcji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: tekst zaczynający się od A–Z, do 64 znaków; bez *, ?, ~, =, &lt; i &gt;. Przykład: T-001.",IF(COUNTIFS('Trades'!$A$9:$A$208,B50)&lt;&gt;1,"ID musi pasować do jednego wiersza Trades",IF(NOT(ISNUMBER(C50)),"Podaj prawidłowy czas zamknięcia",IF(OR(C50&lt;1,C50&gt;2958465),"Podaj prawidłowy czas zamknięcia",IF(NOT(ISNUMBER(D50)),"Podaj dodatnią zamkniętą ilość",IF(OR(D50&lt;=0,D50&gt;1000000,ROUND(D50,8)&lt;&gt;D50),"Podaj dodatnią zamkniętą ilość",IF(NOT(ISNUMBER(INDEX('Trades'!$D$9:$D$208,MATCH(B50,'Trades'!$A$9:$A$208,0)))),"Podaj prawidłowy czas otwarcia",IF(C50&lt;INDEX('Trades'!$D$9:$D$208,MATCH(B50,'Trades'!$A$9:$A$208,0)),"Wyjście poprzedza otwarcie",IF(AND(E50&lt;&gt;"",OR(NOT(ISNUMBER(E50)),E50&lt;=0)),"Podaj dodatnią cenę lub pozostaw puste",IF(AND(F50&lt;&gt;"",NOT(ISNUMBER(F50))),"P&amp;L brutto musi być liczbą lub pozostać pusty",IF(AND(ISNUMBER(F50),OR(ABS(F50)&gt;1000000000,ROUND(F50,2)&lt;&gt;F50)),"Kwoty: do 2 miejsc po przecinku; wartość bezwzględna wpisu ≤ 1 000 000 000.",""))))))))))))))))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IF(K51=0,"",IF(A51="","Podaj ID wyjścia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: tekst zaczynający się od A–Z, do 64 znaków; bez *, ?, ~, =, &lt; i &gt;. Przykład: T-001.",IF(COUNTIFS('Exits'!$A$9:$A$608,A51)&lt;&gt;1,"ID wyjścia się powtarza",IF(B51="","Podaj ID nadrzędnej transakcji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: tekst zaczynający się od A–Z, do 64 znaków; bez *, ?, ~, =, &lt; i &gt;. Przykład: T-001.",IF(COUNTIFS('Trades'!$A$9:$A$208,B51)&lt;&gt;1,"ID musi pasować do jednego wiersza Trades",IF(NOT(ISNUMBER(C51)),"Podaj prawidłowy czas zamknięcia",IF(OR(C51&lt;1,C51&gt;2958465),"Podaj prawidłowy czas zamknięcia",IF(NOT(ISNUMBER(D51)),"Podaj dodatnią zamkniętą ilość",IF(OR(D51&lt;=0,D51&gt;1000000,ROUND(D51,8)&lt;&gt;D51),"Podaj dodatnią zamkniętą ilość",IF(NOT(ISNUMBER(INDEX('Trades'!$D$9:$D$208,MATCH(B51,'Trades'!$A$9:$A$208,0)))),"Podaj prawidłowy czas otwarcia",IF(C51&lt;INDEX('Trades'!$D$9:$D$208,MATCH(B51,'Trades'!$A$9:$A$208,0)),"Wyjście poprzedza otwarcie",IF(AND(E51&lt;&gt;"",OR(NOT(ISNUMBER(E51)),E51&lt;=0)),"Podaj dodatnią cenę lub pozostaw puste",IF(AND(F51&lt;&gt;"",NOT(ISNUMBER(F51))),"P&amp;L brutto musi być liczbą lub pozostać pusty",IF(AND(ISNUMBER(F51),OR(ABS(F51)&gt;1000000000,ROUND(F51,2)&lt;&gt;F51)),"Kwoty: do 2 miejsc po przecinku; wartość bezwzględna wpisu ≤ 1 000 000 000.",""))))))))))))))))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IF(K52=0,"",IF(A52="","Podaj ID wyjścia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: tekst zaczynający się od A–Z, do 64 znaków; bez *, ?, ~, =, &lt; i &gt;. Przykład: T-001.",IF(COUNTIFS('Exits'!$A$9:$A$608,A52)&lt;&gt;1,"ID wyjścia się powtarza",IF(B52="","Podaj ID nadrzędnej transakcji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: tekst zaczynający się od A–Z, do 64 znaków; bez *, ?, ~, =, &lt; i &gt;. Przykład: T-001.",IF(COUNTIFS('Trades'!$A$9:$A$208,B52)&lt;&gt;1,"ID musi pasować do jednego wiersza Trades",IF(NOT(ISNUMBER(C52)),"Podaj prawidłowy czas zamknięcia",IF(OR(C52&lt;1,C52&gt;2958465),"Podaj prawidłowy czas zamknięcia",IF(NOT(ISNUMBER(D52)),"Podaj dodatnią zamkniętą ilość",IF(OR(D52&lt;=0,D52&gt;1000000,ROUND(D52,8)&lt;&gt;D52),"Podaj dodatnią zamkniętą ilość",IF(NOT(ISNUMBER(INDEX('Trades'!$D$9:$D$208,MATCH(B52,'Trades'!$A$9:$A$208,0)))),"Podaj prawidłowy czas otwarcia",IF(C52&lt;INDEX('Trades'!$D$9:$D$208,MATCH(B52,'Trades'!$A$9:$A$208,0)),"Wyjście poprzedza otwarcie",IF(AND(E52&lt;&gt;"",OR(NOT(ISNUMBER(E52)),E52&lt;=0)),"Podaj dodatnią cenę lub pozostaw puste",IF(AND(F52&lt;&gt;"",NOT(ISNUMBER(F52))),"P&amp;L brutto musi być liczbą lub pozostać pusty",IF(AND(ISNUMBER(F52),OR(ABS(F52)&gt;1000000000,ROUND(F52,2)&lt;&gt;F52)),"Kwoty: do 2 miejsc po przecinku; wartość bezwzględna wpisu ≤ 1 000 000 000.",""))))))))))))))))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IF(K53=0,"",IF(A53="","Podaj ID wyjścia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: tekst zaczynający się od A–Z, do 64 znaków; bez *, ?, ~, =, &lt; i &gt;. Przykład: T-001.",IF(COUNTIFS('Exits'!$A$9:$A$608,A53)&lt;&gt;1,"ID wyjścia się powtarza",IF(B53="","Podaj ID nadrzędnej transakcji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: tekst zaczynający się od A–Z, do 64 znaków; bez *, ?, ~, =, &lt; i &gt;. Przykład: T-001.",IF(COUNTIFS('Trades'!$A$9:$A$208,B53)&lt;&gt;1,"ID musi pasować do jednego wiersza Trades",IF(NOT(ISNUMBER(C53)),"Podaj prawidłowy czas zamknięcia",IF(OR(C53&lt;1,C53&gt;2958465),"Podaj prawidłowy czas zamknięcia",IF(NOT(ISNUMBER(D53)),"Podaj dodatnią zamkniętą ilość",IF(OR(D53&lt;=0,D53&gt;1000000,ROUND(D53,8)&lt;&gt;D53),"Podaj dodatnią zamkniętą ilość",IF(NOT(ISNUMBER(INDEX('Trades'!$D$9:$D$208,MATCH(B53,'Trades'!$A$9:$A$208,0)))),"Podaj prawidłowy czas otwarcia",IF(C53&lt;INDEX('Trades'!$D$9:$D$208,MATCH(B53,'Trades'!$A$9:$A$208,0)),"Wyjście poprzedza otwarcie",IF(AND(E53&lt;&gt;"",OR(NOT(ISNUMBER(E53)),E53&lt;=0)),"Podaj dodatnią cenę lub pozostaw puste",IF(AND(F53&lt;&gt;"",NOT(ISNUMBER(F53))),"P&amp;L brutto musi być liczbą lub pozostać pusty",IF(AND(ISNUMBER(F53),OR(ABS(F53)&gt;1000000000,ROUND(F53,2)&lt;&gt;F53)),"Kwoty: do 2 miejsc po przecinku; wartość bezwzględna wpisu ≤ 1 000 000 000.",""))))))))))))))))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IF(K54=0,"",IF(A54="","Podaj ID wyjścia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: tekst zaczynający się od A–Z, do 64 znaków; bez *, ?, ~, =, &lt; i &gt;. Przykład: T-001.",IF(COUNTIFS('Exits'!$A$9:$A$608,A54)&lt;&gt;1,"ID wyjścia się powtarza",IF(B54="","Podaj ID nadrzędnej transakcji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: tekst zaczynający się od A–Z, do 64 znaków; bez *, ?, ~, =, &lt; i &gt;. Przykład: T-001.",IF(COUNTIFS('Trades'!$A$9:$A$208,B54)&lt;&gt;1,"ID musi pasować do jednego wiersza Trades",IF(NOT(ISNUMBER(C54)),"Podaj prawidłowy czas zamknięcia",IF(OR(C54&lt;1,C54&gt;2958465),"Podaj prawidłowy czas zamknięcia",IF(NOT(ISNUMBER(D54)),"Podaj dodatnią zamkniętą ilość",IF(OR(D54&lt;=0,D54&gt;1000000,ROUND(D54,8)&lt;&gt;D54),"Podaj dodatnią zamkniętą ilość",IF(NOT(ISNUMBER(INDEX('Trades'!$D$9:$D$208,MATCH(B54,'Trades'!$A$9:$A$208,0)))),"Podaj prawidłowy czas otwarcia",IF(C54&lt;INDEX('Trades'!$D$9:$D$208,MATCH(B54,'Trades'!$A$9:$A$208,0)),"Wyjście poprzedza otwarcie",IF(AND(E54&lt;&gt;"",OR(NOT(ISNUMBER(E54)),E54&lt;=0)),"Podaj dodatnią cenę lub pozostaw puste",IF(AND(F54&lt;&gt;"",NOT(ISNUMBER(F54))),"P&amp;L brutto musi być liczbą lub pozostać pusty",IF(AND(ISNUMBER(F54),OR(ABS(F54)&gt;1000000000,ROUND(F54,2)&lt;&gt;F54)),"Kwoty: do 2 miejsc po przecinku; wartość bezwzględna wpisu ≤ 1 000 000 000.",""))))))))))))))))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IF(K55=0,"",IF(A55="","Podaj ID wyjścia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: tekst zaczynający się od A–Z, do 64 znaków; bez *, ?, ~, =, &lt; i &gt;. Przykład: T-001.",IF(COUNTIFS('Exits'!$A$9:$A$608,A55)&lt;&gt;1,"ID wyjścia się powtarza",IF(B55="","Podaj ID nadrzędnej transakcji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: tekst zaczynający się od A–Z, do 64 znaków; bez *, ?, ~, =, &lt; i &gt;. Przykład: T-001.",IF(COUNTIFS('Trades'!$A$9:$A$208,B55)&lt;&gt;1,"ID musi pasować do jednego wiersza Trades",IF(NOT(ISNUMBER(C55)),"Podaj prawidłowy czas zamknięcia",IF(OR(C55&lt;1,C55&gt;2958465),"Podaj prawidłowy czas zamknięcia",IF(NOT(ISNUMBER(D55)),"Podaj dodatnią zamkniętą ilość",IF(OR(D55&lt;=0,D55&gt;1000000,ROUND(D55,8)&lt;&gt;D55),"Podaj dodatnią zamkniętą ilość",IF(NOT(ISNUMBER(INDEX('Trades'!$D$9:$D$208,MATCH(B55,'Trades'!$A$9:$A$208,0)))),"Podaj prawidłowy czas otwarcia",IF(C55&lt;INDEX('Trades'!$D$9:$D$208,MATCH(B55,'Trades'!$A$9:$A$208,0)),"Wyjście poprzedza otwarcie",IF(AND(E55&lt;&gt;"",OR(NOT(ISNUMBER(E55)),E55&lt;=0)),"Podaj dodatnią cenę lub pozostaw puste",IF(AND(F55&lt;&gt;"",NOT(ISNUMBER(F55))),"P&amp;L brutto musi być liczbą lub pozostać pusty",IF(AND(ISNUMBER(F55),OR(ABS(F55)&gt;1000000000,ROUND(F55,2)&lt;&gt;F55)),"Kwoty: do 2 miejsc po przecinku; wartość bezwzględna wpisu ≤ 1 000 000 000.",""))))))))))))))))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IF(K56=0,"",IF(A56="","Podaj ID wyjścia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: tekst zaczynający się od A–Z, do 64 znaków; bez *, ?, ~, =, &lt; i &gt;. Przykład: T-001.",IF(COUNTIFS('Exits'!$A$9:$A$608,A56)&lt;&gt;1,"ID wyjścia się powtarza",IF(B56="","Podaj ID nadrzędnej transakcji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: tekst zaczynający się od A–Z, do 64 znaków; bez *, ?, ~, =, &lt; i &gt;. Przykład: T-001.",IF(COUNTIFS('Trades'!$A$9:$A$208,B56)&lt;&gt;1,"ID musi pasować do jednego wiersza Trades",IF(NOT(ISNUMBER(C56)),"Podaj prawidłowy czas zamknięcia",IF(OR(C56&lt;1,C56&gt;2958465),"Podaj prawidłowy czas zamknięcia",IF(NOT(ISNUMBER(D56)),"Podaj dodatnią zamkniętą ilość",IF(OR(D56&lt;=0,D56&gt;1000000,ROUND(D56,8)&lt;&gt;D56),"Podaj dodatnią zamkniętą ilość",IF(NOT(ISNUMBER(INDEX('Trades'!$D$9:$D$208,MATCH(B56,'Trades'!$A$9:$A$208,0)))),"Podaj prawidłowy czas otwarcia",IF(C56&lt;INDEX('Trades'!$D$9:$D$208,MATCH(B56,'Trades'!$A$9:$A$208,0)),"Wyjście poprzedza otwarcie",IF(AND(E56&lt;&gt;"",OR(NOT(ISNUMBER(E56)),E56&lt;=0)),"Podaj dodatnią cenę lub pozostaw puste",IF(AND(F56&lt;&gt;"",NOT(ISNUMBER(F56))),"P&amp;L brutto musi być liczbą lub pozostać pusty",IF(AND(ISNUMBER(F56),OR(ABS(F56)&gt;1000000000,ROUND(F56,2)&lt;&gt;F56)),"Kwoty: do 2 miejsc po przecinku; wartość bezwzględna wpisu ≤ 1 000 000 000.",""))))))))))))))))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IF(K57=0,"",IF(A57="","Podaj ID wyjścia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: tekst zaczynający się od A–Z, do 64 znaków; bez *, ?, ~, =, &lt; i &gt;. Przykład: T-001.",IF(COUNTIFS('Exits'!$A$9:$A$608,A57)&lt;&gt;1,"ID wyjścia się powtarza",IF(B57="","Podaj ID nadrzędnej transakcji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: tekst zaczynający się od A–Z, do 64 znaków; bez *, ?, ~, =, &lt; i &gt;. Przykład: T-001.",IF(COUNTIFS('Trades'!$A$9:$A$208,B57)&lt;&gt;1,"ID musi pasować do jednego wiersza Trades",IF(NOT(ISNUMBER(C57)),"Podaj prawidłowy czas zamknięcia",IF(OR(C57&lt;1,C57&gt;2958465),"Podaj prawidłowy czas zamknięcia",IF(NOT(ISNUMBER(D57)),"Podaj dodatnią zamkniętą ilość",IF(OR(D57&lt;=0,D57&gt;1000000,ROUND(D57,8)&lt;&gt;D57),"Podaj dodatnią zamkniętą ilość",IF(NOT(ISNUMBER(INDEX('Trades'!$D$9:$D$208,MATCH(B57,'Trades'!$A$9:$A$208,0)))),"Podaj prawidłowy czas otwarcia",IF(C57&lt;INDEX('Trades'!$D$9:$D$208,MATCH(B57,'Trades'!$A$9:$A$208,0)),"Wyjście poprzedza otwarcie",IF(AND(E57&lt;&gt;"",OR(NOT(ISNUMBER(E57)),E57&lt;=0)),"Podaj dodatnią cenę lub pozostaw puste",IF(AND(F57&lt;&gt;"",NOT(ISNUMBER(F57))),"P&amp;L brutto musi być liczbą lub pozostać pusty",IF(AND(ISNUMBER(F57),OR(ABS(F57)&gt;1000000000,ROUND(F57,2)&lt;&gt;F57)),"Kwoty: do 2 miejsc po przecinku; wartość bezwzględna wpisu ≤ 1 000 000 000.",""))))))))))))))))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IF(K58=0,"",IF(A58="","Podaj ID wyjścia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: tekst zaczynający się od A–Z, do 64 znaków; bez *, ?, ~, =, &lt; i &gt;. Przykład: T-001.",IF(COUNTIFS('Exits'!$A$9:$A$608,A58)&lt;&gt;1,"ID wyjścia się powtarza",IF(B58="","Podaj ID nadrzędnej transakcji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: tekst zaczynający się od A–Z, do 64 znaków; bez *, ?, ~, =, &lt; i &gt;. Przykład: T-001.",IF(COUNTIFS('Trades'!$A$9:$A$208,B58)&lt;&gt;1,"ID musi pasować do jednego wiersza Trades",IF(NOT(ISNUMBER(C58)),"Podaj prawidłowy czas zamknięcia",IF(OR(C58&lt;1,C58&gt;2958465),"Podaj prawidłowy czas zamknięcia",IF(NOT(ISNUMBER(D58)),"Podaj dodatnią zamkniętą ilość",IF(OR(D58&lt;=0,D58&gt;1000000,ROUND(D58,8)&lt;&gt;D58),"Podaj dodatnią zamkniętą ilość",IF(NOT(ISNUMBER(INDEX('Trades'!$D$9:$D$208,MATCH(B58,'Trades'!$A$9:$A$208,0)))),"Podaj prawidłowy czas otwarcia",IF(C58&lt;INDEX('Trades'!$D$9:$D$208,MATCH(B58,'Trades'!$A$9:$A$208,0)),"Wyjście poprzedza otwarcie",IF(AND(E58&lt;&gt;"",OR(NOT(ISNUMBER(E58)),E58&lt;=0)),"Podaj dodatnią cenę lub pozostaw puste",IF(AND(F58&lt;&gt;"",NOT(ISNUMBER(F58))),"P&amp;L brutto musi być liczbą lub pozostać pusty",IF(AND(ISNUMBER(F58),OR(ABS(F58)&gt;1000000000,ROUND(F58,2)&lt;&gt;F58)),"Kwoty: do 2 miejsc po przecinku; wartość bezwzględna wpisu ≤ 1 000 000 000.",""))))))))))))))))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IF(K59=0,"",IF(A59="","Podaj ID wyjścia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: tekst zaczynający się od A–Z, do 64 znaków; bez *, ?, ~, =, &lt; i &gt;. Przykład: T-001.",IF(COUNTIFS('Exits'!$A$9:$A$608,A59)&lt;&gt;1,"ID wyjścia się powtarza",IF(B59="","Podaj ID nadrzędnej transakcji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: tekst zaczynający się od A–Z, do 64 znaków; bez *, ?, ~, =, &lt; i &gt;. Przykład: T-001.",IF(COUNTIFS('Trades'!$A$9:$A$208,B59)&lt;&gt;1,"ID musi pasować do jednego wiersza Trades",IF(NOT(ISNUMBER(C59)),"Podaj prawidłowy czas zamknięcia",IF(OR(C59&lt;1,C59&gt;2958465),"Podaj prawidłowy czas zamknięcia",IF(NOT(ISNUMBER(D59)),"Podaj dodatnią zamkniętą ilość",IF(OR(D59&lt;=0,D59&gt;1000000,ROUND(D59,8)&lt;&gt;D59),"Podaj dodatnią zamkniętą ilość",IF(NOT(ISNUMBER(INDEX('Trades'!$D$9:$D$208,MATCH(B59,'Trades'!$A$9:$A$208,0)))),"Podaj prawidłowy czas otwarcia",IF(C59&lt;INDEX('Trades'!$D$9:$D$208,MATCH(B59,'Trades'!$A$9:$A$208,0)),"Wyjście poprzedza otwarcie",IF(AND(E59&lt;&gt;"",OR(NOT(ISNUMBER(E59)),E59&lt;=0)),"Podaj dodatnią cenę lub pozostaw puste",IF(AND(F59&lt;&gt;"",NOT(ISNUMBER(F59))),"P&amp;L brutto musi być liczbą lub pozostać pusty",IF(AND(ISNUMBER(F59),OR(ABS(F59)&gt;1000000000,ROUND(F59,2)&lt;&gt;F59)),"Kwoty: do 2 miejsc po przecinku; wartość bezwzględna wpisu ≤ 1 000 000 000.",""))))))))))))))))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IF(K60=0,"",IF(A60="","Podaj ID wyjścia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: tekst zaczynający się od A–Z, do 64 znaków; bez *, ?, ~, =, &lt; i &gt;. Przykład: T-001.",IF(COUNTIFS('Exits'!$A$9:$A$608,A60)&lt;&gt;1,"ID wyjścia się powtarza",IF(B60="","Podaj ID nadrzędnej transakcji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: tekst zaczynający się od A–Z, do 64 znaków; bez *, ?, ~, =, &lt; i &gt;. Przykład: T-001.",IF(COUNTIFS('Trades'!$A$9:$A$208,B60)&lt;&gt;1,"ID musi pasować do jednego wiersza Trades",IF(NOT(ISNUMBER(C60)),"Podaj prawidłowy czas zamknięcia",IF(OR(C60&lt;1,C60&gt;2958465),"Podaj prawidłowy czas zamknięcia",IF(NOT(ISNUMBER(D60)),"Podaj dodatnią zamkniętą ilość",IF(OR(D60&lt;=0,D60&gt;1000000,ROUND(D60,8)&lt;&gt;D60),"Podaj dodatnią zamkniętą ilość",IF(NOT(ISNUMBER(INDEX('Trades'!$D$9:$D$208,MATCH(B60,'Trades'!$A$9:$A$208,0)))),"Podaj prawidłowy czas otwarcia",IF(C60&lt;INDEX('Trades'!$D$9:$D$208,MATCH(B60,'Trades'!$A$9:$A$208,0)),"Wyjście poprzedza otwarcie",IF(AND(E60&lt;&gt;"",OR(NOT(ISNUMBER(E60)),E60&lt;=0)),"Podaj dodatnią cenę lub pozostaw puste",IF(AND(F60&lt;&gt;"",NOT(ISNUMBER(F60))),"P&amp;L brutto musi być liczbą lub pozostać pusty",IF(AND(ISNUMBER(F60),OR(ABS(F60)&gt;1000000000,ROUND(F60,2)&lt;&gt;F60)),"Kwoty: do 2 miejsc po przecinku; wartość bezwzględna wpisu ≤ 1 000 000 000.",""))))))))))))))))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IF(K61=0,"",IF(A61="","Podaj ID wyjścia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: tekst zaczynający się od A–Z, do 64 znaków; bez *, ?, ~, =, &lt; i &gt;. Przykład: T-001.",IF(COUNTIFS('Exits'!$A$9:$A$608,A61)&lt;&gt;1,"ID wyjścia się powtarza",IF(B61="","Podaj ID nadrzędnej transakcji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: tekst zaczynający się od A–Z, do 64 znaków; bez *, ?, ~, =, &lt; i &gt;. Przykład: T-001.",IF(COUNTIFS('Trades'!$A$9:$A$208,B61)&lt;&gt;1,"ID musi pasować do jednego wiersza Trades",IF(NOT(ISNUMBER(C61)),"Podaj prawidłowy czas zamknięcia",IF(OR(C61&lt;1,C61&gt;2958465),"Podaj prawidłowy czas zamknięcia",IF(NOT(ISNUMBER(D61)),"Podaj dodatnią zamkniętą ilość",IF(OR(D61&lt;=0,D61&gt;1000000,ROUND(D61,8)&lt;&gt;D61),"Podaj dodatnią zamkniętą ilość",IF(NOT(ISNUMBER(INDEX('Trades'!$D$9:$D$208,MATCH(B61,'Trades'!$A$9:$A$208,0)))),"Podaj prawidłowy czas otwarcia",IF(C61&lt;INDEX('Trades'!$D$9:$D$208,MATCH(B61,'Trades'!$A$9:$A$208,0)),"Wyjście poprzedza otwarcie",IF(AND(E61&lt;&gt;"",OR(NOT(ISNUMBER(E61)),E61&lt;=0)),"Podaj dodatnią cenę lub pozostaw puste",IF(AND(F61&lt;&gt;"",NOT(ISNUMBER(F61))),"P&amp;L brutto musi być liczbą lub pozostać pusty",IF(AND(ISNUMBER(F61),OR(ABS(F61)&gt;1000000000,ROUND(F61,2)&lt;&gt;F61)),"Kwoty: do 2 miejsc po przecinku; wartość bezwzględna wpisu ≤ 1 000 000 000.",""))))))))))))))))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IF(K62=0,"",IF(A62="","Podaj ID wyjścia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: tekst zaczynający się od A–Z, do 64 znaków; bez *, ?, ~, =, &lt; i &gt;. Przykład: T-001.",IF(COUNTIFS('Exits'!$A$9:$A$608,A62)&lt;&gt;1,"ID wyjścia się powtarza",IF(B62="","Podaj ID nadrzędnej transakcji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: tekst zaczynający się od A–Z, do 64 znaków; bez *, ?, ~, =, &lt; i &gt;. Przykład: T-001.",IF(COUNTIFS('Trades'!$A$9:$A$208,B62)&lt;&gt;1,"ID musi pasować do jednego wiersza Trades",IF(NOT(ISNUMBER(C62)),"Podaj prawidłowy czas zamknięcia",IF(OR(C62&lt;1,C62&gt;2958465),"Podaj prawidłowy czas zamknięcia",IF(NOT(ISNUMBER(D62)),"Podaj dodatnią zamkniętą ilość",IF(OR(D62&lt;=0,D62&gt;1000000,ROUND(D62,8)&lt;&gt;D62),"Podaj dodatnią zamkniętą ilość",IF(NOT(ISNUMBER(INDEX('Trades'!$D$9:$D$208,MATCH(B62,'Trades'!$A$9:$A$208,0)))),"Podaj prawidłowy czas otwarcia",IF(C62&lt;INDEX('Trades'!$D$9:$D$208,MATCH(B62,'Trades'!$A$9:$A$208,0)),"Wyjście poprzedza otwarcie",IF(AND(E62&lt;&gt;"",OR(NOT(ISNUMBER(E62)),E62&lt;=0)),"Podaj dodatnią cenę lub pozostaw puste",IF(AND(F62&lt;&gt;"",NOT(ISNUMBER(F62))),"P&amp;L brutto musi być liczbą lub pozostać pusty",IF(AND(ISNUMBER(F62),OR(ABS(F62)&gt;1000000000,ROUND(F62,2)&lt;&gt;F62)),"Kwoty: do 2 miejsc po przecinku; wartość bezwzględna wpisu ≤ 1 000 000 000.",""))))))))))))))))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IF(K63=0,"",IF(A63="","Podaj ID wyjścia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: tekst zaczynający się od A–Z, do 64 znaków; bez *, ?, ~, =, &lt; i &gt;. Przykład: T-001.",IF(COUNTIFS('Exits'!$A$9:$A$608,A63)&lt;&gt;1,"ID wyjścia się powtarza",IF(B63="","Podaj ID nadrzędnej transakcji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: tekst zaczynający się od A–Z, do 64 znaków; bez *, ?, ~, =, &lt; i &gt;. Przykład: T-001.",IF(COUNTIFS('Trades'!$A$9:$A$208,B63)&lt;&gt;1,"ID musi pasować do jednego wiersza Trades",IF(NOT(ISNUMBER(C63)),"Podaj prawidłowy czas zamknięcia",IF(OR(C63&lt;1,C63&gt;2958465),"Podaj prawidłowy czas zamknięcia",IF(NOT(ISNUMBER(D63)),"Podaj dodatnią zamkniętą ilość",IF(OR(D63&lt;=0,D63&gt;1000000,ROUND(D63,8)&lt;&gt;D63),"Podaj dodatnią zamkniętą ilość",IF(NOT(ISNUMBER(INDEX('Trades'!$D$9:$D$208,MATCH(B63,'Trades'!$A$9:$A$208,0)))),"Podaj prawidłowy czas otwarcia",IF(C63&lt;INDEX('Trades'!$D$9:$D$208,MATCH(B63,'Trades'!$A$9:$A$208,0)),"Wyjście poprzedza otwarcie",IF(AND(E63&lt;&gt;"",OR(NOT(ISNUMBER(E63)),E63&lt;=0)),"Podaj dodatnią cenę lub pozostaw puste",IF(AND(F63&lt;&gt;"",NOT(ISNUMBER(F63))),"P&amp;L brutto musi być liczbą lub pozostać pusty",IF(AND(ISNUMBER(F63),OR(ABS(F63)&gt;1000000000,ROUND(F63,2)&lt;&gt;F63)),"Kwoty: do 2 miejsc po przecinku; wartość bezwzględna wpisu ≤ 1 000 000 000.",""))))))))))))))))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IF(K64=0,"",IF(A64="","Podaj ID wyjścia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: tekst zaczynający się od A–Z, do 64 znaków; bez *, ?, ~, =, &lt; i &gt;. Przykład: T-001.",IF(COUNTIFS('Exits'!$A$9:$A$608,A64)&lt;&gt;1,"ID wyjścia się powtarza",IF(B64="","Podaj ID nadrzędnej transakcji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: tekst zaczynający się od A–Z, do 64 znaków; bez *, ?, ~, =, &lt; i &gt;. Przykład: T-001.",IF(COUNTIFS('Trades'!$A$9:$A$208,B64)&lt;&gt;1,"ID musi pasować do jednego wiersza Trades",IF(NOT(ISNUMBER(C64)),"Podaj prawidłowy czas zamknięcia",IF(OR(C64&lt;1,C64&gt;2958465),"Podaj prawidłowy czas zamknięcia",IF(NOT(ISNUMBER(D64)),"Podaj dodatnią zamkniętą ilość",IF(OR(D64&lt;=0,D64&gt;1000000,ROUND(D64,8)&lt;&gt;D64),"Podaj dodatnią zamkniętą ilość",IF(NOT(ISNUMBER(INDEX('Trades'!$D$9:$D$208,MATCH(B64,'Trades'!$A$9:$A$208,0)))),"Podaj prawidłowy czas otwarcia",IF(C64&lt;INDEX('Trades'!$D$9:$D$208,MATCH(B64,'Trades'!$A$9:$A$208,0)),"Wyjście poprzedza otwarcie",IF(AND(E64&lt;&gt;"",OR(NOT(ISNUMBER(E64)),E64&lt;=0)),"Podaj dodatnią cenę lub pozostaw puste",IF(AND(F64&lt;&gt;"",NOT(ISNUMBER(F64))),"P&amp;L brutto musi być liczbą lub pozostać pusty",IF(AND(ISNUMBER(F64),OR(ABS(F64)&gt;1000000000,ROUND(F64,2)&lt;&gt;F64)),"Kwoty: do 2 miejsc po przecinku; wartość bezwzględna wpisu ≤ 1 000 000 000.",""))))))))))))))))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IF(K65=0,"",IF(A65="","Podaj ID wyjścia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: tekst zaczynający się od A–Z, do 64 znaków; bez *, ?, ~, =, &lt; i &gt;. Przykład: T-001.",IF(COUNTIFS('Exits'!$A$9:$A$608,A65)&lt;&gt;1,"ID wyjścia się powtarza",IF(B65="","Podaj ID nadrzędnej transakcji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: tekst zaczynający się od A–Z, do 64 znaków; bez *, ?, ~, =, &lt; i &gt;. Przykład: T-001.",IF(COUNTIFS('Trades'!$A$9:$A$208,B65)&lt;&gt;1,"ID musi pasować do jednego wiersza Trades",IF(NOT(ISNUMBER(C65)),"Podaj prawidłowy czas zamknięcia",IF(OR(C65&lt;1,C65&gt;2958465),"Podaj prawidłowy czas zamknięcia",IF(NOT(ISNUMBER(D65)),"Podaj dodatnią zamkniętą ilość",IF(OR(D65&lt;=0,D65&gt;1000000,ROUND(D65,8)&lt;&gt;D65),"Podaj dodatnią zamkniętą ilość",IF(NOT(ISNUMBER(INDEX('Trades'!$D$9:$D$208,MATCH(B65,'Trades'!$A$9:$A$208,0)))),"Podaj prawidłowy czas otwarcia",IF(C65&lt;INDEX('Trades'!$D$9:$D$208,MATCH(B65,'Trades'!$A$9:$A$208,0)),"Wyjście poprzedza otwarcie",IF(AND(E65&lt;&gt;"",OR(NOT(ISNUMBER(E65)),E65&lt;=0)),"Podaj dodatnią cenę lub pozostaw puste",IF(AND(F65&lt;&gt;"",NOT(ISNUMBER(F65))),"P&amp;L brutto musi być liczbą lub pozostać pusty",IF(AND(ISNUMBER(F65),OR(ABS(F65)&gt;1000000000,ROUND(F65,2)&lt;&gt;F65)),"Kwoty: do 2 miejsc po przecinku; wartość bezwzględna wpisu ≤ 1 000 000 000.",""))))))))))))))))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IF(K66=0,"",IF(A66="","Podaj ID wyjścia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: tekst zaczynający się od A–Z, do 64 znaków; bez *, ?, ~, =, &lt; i &gt;. Przykład: T-001.",IF(COUNTIFS('Exits'!$A$9:$A$608,A66)&lt;&gt;1,"ID wyjścia się powtarza",IF(B66="","Podaj ID nadrzędnej transakcji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: tekst zaczynający się od A–Z, do 64 znaków; bez *, ?, ~, =, &lt; i &gt;. Przykład: T-001.",IF(COUNTIFS('Trades'!$A$9:$A$208,B66)&lt;&gt;1,"ID musi pasować do jednego wiersza Trades",IF(NOT(ISNUMBER(C66)),"Podaj prawidłowy czas zamknięcia",IF(OR(C66&lt;1,C66&gt;2958465),"Podaj prawidłowy czas zamknięcia",IF(NOT(ISNUMBER(D66)),"Podaj dodatnią zamkniętą ilość",IF(OR(D66&lt;=0,D66&gt;1000000,ROUND(D66,8)&lt;&gt;D66),"Podaj dodatnią zamkniętą ilość",IF(NOT(ISNUMBER(INDEX('Trades'!$D$9:$D$208,MATCH(B66,'Trades'!$A$9:$A$208,0)))),"Podaj prawidłowy czas otwarcia",IF(C66&lt;INDEX('Trades'!$D$9:$D$208,MATCH(B66,'Trades'!$A$9:$A$208,0)),"Wyjście poprzedza otwarcie",IF(AND(E66&lt;&gt;"",OR(NOT(ISNUMBER(E66)),E66&lt;=0)),"Podaj dodatnią cenę lub pozostaw puste",IF(AND(F66&lt;&gt;"",NOT(ISNUMBER(F66))),"P&amp;L brutto musi być liczbą lub pozostać pusty",IF(AND(ISNUMBER(F66),OR(ABS(F66)&gt;1000000000,ROUND(F66,2)&lt;&gt;F66)),"Kwoty: do 2 miejsc po przecinku; wartość bezwzględna wpisu ≤ 1 000 000 000.",""))))))))))))))))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IF(K67=0,"",IF(A67="","Podaj ID wyjścia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: tekst zaczynający się od A–Z, do 64 znaków; bez *, ?, ~, =, &lt; i &gt;. Przykład: T-001.",IF(COUNTIFS('Exits'!$A$9:$A$608,A67)&lt;&gt;1,"ID wyjścia się powtarza",IF(B67="","Podaj ID nadrzędnej transakcji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: tekst zaczynający się od A–Z, do 64 znaków; bez *, ?, ~, =, &lt; i &gt;. Przykład: T-001.",IF(COUNTIFS('Trades'!$A$9:$A$208,B67)&lt;&gt;1,"ID musi pasować do jednego wiersza Trades",IF(NOT(ISNUMBER(C67)),"Podaj prawidłowy czas zamknięcia",IF(OR(C67&lt;1,C67&gt;2958465),"Podaj prawidłowy czas zamknięcia",IF(NOT(ISNUMBER(D67)),"Podaj dodatnią zamkniętą ilość",IF(OR(D67&lt;=0,D67&gt;1000000,ROUND(D67,8)&lt;&gt;D67),"Podaj dodatnią zamkniętą ilość",IF(NOT(ISNUMBER(INDEX('Trades'!$D$9:$D$208,MATCH(B67,'Trades'!$A$9:$A$208,0)))),"Podaj prawidłowy czas otwarcia",IF(C67&lt;INDEX('Trades'!$D$9:$D$208,MATCH(B67,'Trades'!$A$9:$A$208,0)),"Wyjście poprzedza otwarcie",IF(AND(E67&lt;&gt;"",OR(NOT(ISNUMBER(E67)),E67&lt;=0)),"Podaj dodatnią cenę lub pozostaw puste",IF(AND(F67&lt;&gt;"",NOT(ISNUMBER(F67))),"P&amp;L brutto musi być liczbą lub pozostać pusty",IF(AND(ISNUMBER(F67),OR(ABS(F67)&gt;1000000000,ROUND(F67,2)&lt;&gt;F67)),"Kwoty: do 2 miejsc po przecinku; wartość bezwzględna wpisu ≤ 1 000 000 000.",""))))))))))))))))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IF(K68=0,"",IF(A68="","Podaj ID wyjścia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: tekst zaczynający się od A–Z, do 64 znaków; bez *, ?, ~, =, &lt; i &gt;. Przykład: T-001.",IF(COUNTIFS('Exits'!$A$9:$A$608,A68)&lt;&gt;1,"ID wyjścia się powtarza",IF(B68="","Podaj ID nadrzędnej transakcji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: tekst zaczynający się od A–Z, do 64 znaków; bez *, ?, ~, =, &lt; i &gt;. Przykład: T-001.",IF(COUNTIFS('Trades'!$A$9:$A$208,B68)&lt;&gt;1,"ID musi pasować do jednego wiersza Trades",IF(NOT(ISNUMBER(C68)),"Podaj prawidłowy czas zamknięcia",IF(OR(C68&lt;1,C68&gt;2958465),"Podaj prawidłowy czas zamknięcia",IF(NOT(ISNUMBER(D68)),"Podaj dodatnią zamkniętą ilość",IF(OR(D68&lt;=0,D68&gt;1000000,ROUND(D68,8)&lt;&gt;D68),"Podaj dodatnią zamkniętą ilość",IF(NOT(ISNUMBER(INDEX('Trades'!$D$9:$D$208,MATCH(B68,'Trades'!$A$9:$A$208,0)))),"Podaj prawidłowy czas otwarcia",IF(C68&lt;INDEX('Trades'!$D$9:$D$208,MATCH(B68,'Trades'!$A$9:$A$208,0)),"Wyjście poprzedza otwarcie",IF(AND(E68&lt;&gt;"",OR(NOT(ISNUMBER(E68)),E68&lt;=0)),"Podaj dodatnią cenę lub pozostaw puste",IF(AND(F68&lt;&gt;"",NOT(ISNUMBER(F68))),"P&amp;L brutto musi być liczbą lub pozostać pusty",IF(AND(ISNUMBER(F68),OR(ABS(F68)&gt;1000000000,ROUND(F68,2)&lt;&gt;F68)),"Kwoty: do 2 miejsc po przecinku; wartość bezwzględna wpisu ≤ 1 000 000 000.",""))))))))))))))))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IF(K69=0,"",IF(A69="","Podaj ID wyjścia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: tekst zaczynający się od A–Z, do 64 znaków; bez *, ?, ~, =, &lt; i &gt;. Przykład: T-001.",IF(COUNTIFS('Exits'!$A$9:$A$608,A69)&lt;&gt;1,"ID wyjścia się powtarza",IF(B69="","Podaj ID nadrzędnej transakcji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: tekst zaczynający się od A–Z, do 64 znaków; bez *, ?, ~, =, &lt; i &gt;. Przykład: T-001.",IF(COUNTIFS('Trades'!$A$9:$A$208,B69)&lt;&gt;1,"ID musi pasować do jednego wiersza Trades",IF(NOT(ISNUMBER(C69)),"Podaj prawidłowy czas zamknięcia",IF(OR(C69&lt;1,C69&gt;2958465),"Podaj prawidłowy czas zamknięcia",IF(NOT(ISNUMBER(D69)),"Podaj dodatnią zamkniętą ilość",IF(OR(D69&lt;=0,D69&gt;1000000,ROUND(D69,8)&lt;&gt;D69),"Podaj dodatnią zamkniętą ilość",IF(NOT(ISNUMBER(INDEX('Trades'!$D$9:$D$208,MATCH(B69,'Trades'!$A$9:$A$208,0)))),"Podaj prawidłowy czas otwarcia",IF(C69&lt;INDEX('Trades'!$D$9:$D$208,MATCH(B69,'Trades'!$A$9:$A$208,0)),"Wyjście poprzedza otwarcie",IF(AND(E69&lt;&gt;"",OR(NOT(ISNUMBER(E69)),E69&lt;=0)),"Podaj dodatnią cenę lub pozostaw puste",IF(AND(F69&lt;&gt;"",NOT(ISNUMBER(F69))),"P&amp;L brutto musi być liczbą lub pozostać pusty",IF(AND(ISNUMBER(F69),OR(ABS(F69)&gt;1000000000,ROUND(F69,2)&lt;&gt;F69)),"Kwoty: do 2 miejsc po przecinku; wartość bezwzględna wpisu ≤ 1 000 000 000.",""))))))))))))))))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IF(K70=0,"",IF(A70="","Podaj ID wyjścia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: tekst zaczynający się od A–Z, do 64 znaków; bez *, ?, ~, =, &lt; i &gt;. Przykład: T-001.",IF(COUNTIFS('Exits'!$A$9:$A$608,A70)&lt;&gt;1,"ID wyjścia się powtarza",IF(B70="","Podaj ID nadrzędnej transakcji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: tekst zaczynający się od A–Z, do 64 znaków; bez *, ?, ~, =, &lt; i &gt;. Przykład: T-001.",IF(COUNTIFS('Trades'!$A$9:$A$208,B70)&lt;&gt;1,"ID musi pasować do jednego wiersza Trades",IF(NOT(ISNUMBER(C70)),"Podaj prawidłowy czas zamknięcia",IF(OR(C70&lt;1,C70&gt;2958465),"Podaj prawidłowy czas zamknięcia",IF(NOT(ISNUMBER(D70)),"Podaj dodatnią zamkniętą ilość",IF(OR(D70&lt;=0,D70&gt;1000000,ROUND(D70,8)&lt;&gt;D70),"Podaj dodatnią zamkniętą ilość",IF(NOT(ISNUMBER(INDEX('Trades'!$D$9:$D$208,MATCH(B70,'Trades'!$A$9:$A$208,0)))),"Podaj prawidłowy czas otwarcia",IF(C70&lt;INDEX('Trades'!$D$9:$D$208,MATCH(B70,'Trades'!$A$9:$A$208,0)),"Wyjście poprzedza otwarcie",IF(AND(E70&lt;&gt;"",OR(NOT(ISNUMBER(E70)),E70&lt;=0)),"Podaj dodatnią cenę lub pozostaw puste",IF(AND(F70&lt;&gt;"",NOT(ISNUMBER(F70))),"P&amp;L brutto musi być liczbą lub pozostać pusty",IF(AND(ISNUMBER(F70),OR(ABS(F70)&gt;1000000000,ROUND(F70,2)&lt;&gt;F70)),"Kwoty: do 2 miejsc po przecinku; wartość bezwzględna wpisu ≤ 1 000 000 000.",""))))))))))))))))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IF(K71=0,"",IF(A71="","Podaj ID wyjścia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: tekst zaczynający się od A–Z, do 64 znaków; bez *, ?, ~, =, &lt; i &gt;. Przykład: T-001.",IF(COUNTIFS('Exits'!$A$9:$A$608,A71)&lt;&gt;1,"ID wyjścia się powtarza",IF(B71="","Podaj ID nadrzędnej transakcji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: tekst zaczynający się od A–Z, do 64 znaków; bez *, ?, ~, =, &lt; i &gt;. Przykład: T-001.",IF(COUNTIFS('Trades'!$A$9:$A$208,B71)&lt;&gt;1,"ID musi pasować do jednego wiersza Trades",IF(NOT(ISNUMBER(C71)),"Podaj prawidłowy czas zamknięcia",IF(OR(C71&lt;1,C71&gt;2958465),"Podaj prawidłowy czas zamknięcia",IF(NOT(ISNUMBER(D71)),"Podaj dodatnią zamkniętą ilość",IF(OR(D71&lt;=0,D71&gt;1000000,ROUND(D71,8)&lt;&gt;D71),"Podaj dodatnią zamkniętą ilość",IF(NOT(ISNUMBER(INDEX('Trades'!$D$9:$D$208,MATCH(B71,'Trades'!$A$9:$A$208,0)))),"Podaj prawidłowy czas otwarcia",IF(C71&lt;INDEX('Trades'!$D$9:$D$208,MATCH(B71,'Trades'!$A$9:$A$208,0)),"Wyjście poprzedza otwarcie",IF(AND(E71&lt;&gt;"",OR(NOT(ISNUMBER(E71)),E71&lt;=0)),"Podaj dodatnią cenę lub pozostaw puste",IF(AND(F71&lt;&gt;"",NOT(ISNUMBER(F71))),"P&amp;L brutto musi być liczbą lub pozostać pusty",IF(AND(ISNUMBER(F71),OR(ABS(F71)&gt;1000000000,ROUND(F71,2)&lt;&gt;F71)),"Kwoty: do 2 miejsc po przecinku; wartość bezwzględna wpisu ≤ 1 000 000 000.",""))))))))))))))))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IF(K72=0,"",IF(A72="","Podaj ID wyjścia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: tekst zaczynający się od A–Z, do 64 znaków; bez *, ?, ~, =, &lt; i &gt;. Przykład: T-001.",IF(COUNTIFS('Exits'!$A$9:$A$608,A72)&lt;&gt;1,"ID wyjścia się powtarza",IF(B72="","Podaj ID nadrzędnej transakcji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: tekst zaczynający się od A–Z, do 64 znaków; bez *, ?, ~, =, &lt; i &gt;. Przykład: T-001.",IF(COUNTIFS('Trades'!$A$9:$A$208,B72)&lt;&gt;1,"ID musi pasować do jednego wiersza Trades",IF(NOT(ISNUMBER(C72)),"Podaj prawidłowy czas zamknięcia",IF(OR(C72&lt;1,C72&gt;2958465),"Podaj prawidłowy czas zamknięcia",IF(NOT(ISNUMBER(D72)),"Podaj dodatnią zamkniętą ilość",IF(OR(D72&lt;=0,D72&gt;1000000,ROUND(D72,8)&lt;&gt;D72),"Podaj dodatnią zamkniętą ilość",IF(NOT(ISNUMBER(INDEX('Trades'!$D$9:$D$208,MATCH(B72,'Trades'!$A$9:$A$208,0)))),"Podaj prawidłowy czas otwarcia",IF(C72&lt;INDEX('Trades'!$D$9:$D$208,MATCH(B72,'Trades'!$A$9:$A$208,0)),"Wyjście poprzedza otwarcie",IF(AND(E72&lt;&gt;"",OR(NOT(ISNUMBER(E72)),E72&lt;=0)),"Podaj dodatnią cenę lub pozostaw puste",IF(AND(F72&lt;&gt;"",NOT(ISNUMBER(F72))),"P&amp;L brutto musi być liczbą lub pozostać pusty",IF(AND(ISNUMBER(F72),OR(ABS(F72)&gt;1000000000,ROUND(F72,2)&lt;&gt;F72)),"Kwoty: do 2 miejsc po przecinku; wartość bezwzględna wpisu ≤ 1 000 000 000.",""))))))))))))))))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IF(K73=0,"",IF(A73="","Podaj ID wyjścia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: tekst zaczynający się od A–Z, do 64 znaków; bez *, ?, ~, =, &lt; i &gt;. Przykład: T-001.",IF(COUNTIFS('Exits'!$A$9:$A$608,A73)&lt;&gt;1,"ID wyjścia się powtarza",IF(B73="","Podaj ID nadrzędnej transakcji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: tekst zaczynający się od A–Z, do 64 znaków; bez *, ?, ~, =, &lt; i &gt;. Przykład: T-001.",IF(COUNTIFS('Trades'!$A$9:$A$208,B73)&lt;&gt;1,"ID musi pasować do jednego wiersza Trades",IF(NOT(ISNUMBER(C73)),"Podaj prawidłowy czas zamknięcia",IF(OR(C73&lt;1,C73&gt;2958465),"Podaj prawidłowy czas zamknięcia",IF(NOT(ISNUMBER(D73)),"Podaj dodatnią zamkniętą ilość",IF(OR(D73&lt;=0,D73&gt;1000000,ROUND(D73,8)&lt;&gt;D73),"Podaj dodatnią zamkniętą ilość",IF(NOT(ISNUMBER(INDEX('Trades'!$D$9:$D$208,MATCH(B73,'Trades'!$A$9:$A$208,0)))),"Podaj prawidłowy czas otwarcia",IF(C73&lt;INDEX('Trades'!$D$9:$D$208,MATCH(B73,'Trades'!$A$9:$A$208,0)),"Wyjście poprzedza otwarcie",IF(AND(E73&lt;&gt;"",OR(NOT(ISNUMBER(E73)),E73&lt;=0)),"Podaj dodatnią cenę lub pozostaw puste",IF(AND(F73&lt;&gt;"",NOT(ISNUMBER(F73))),"P&amp;L brutto musi być liczbą lub pozostać pusty",IF(AND(ISNUMBER(F73),OR(ABS(F73)&gt;1000000000,ROUND(F73,2)&lt;&gt;F73)),"Kwoty: do 2 miejsc po przecinku; wartość bezwzględna wpisu ≤ 1 000 000 000.",""))))))))))))))))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IF(K74=0,"",IF(A74="","Podaj ID wyjścia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: tekst zaczynający się od A–Z, do 64 znaków; bez *, ?, ~, =, &lt; i &gt;. Przykład: T-001.",IF(COUNTIFS('Exits'!$A$9:$A$608,A74)&lt;&gt;1,"ID wyjścia się powtarza",IF(B74="","Podaj ID nadrzędnej transakcji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: tekst zaczynający się od A–Z, do 64 znaków; bez *, ?, ~, =, &lt; i &gt;. Przykład: T-001.",IF(COUNTIFS('Trades'!$A$9:$A$208,B74)&lt;&gt;1,"ID musi pasować do jednego wiersza Trades",IF(NOT(ISNUMBER(C74)),"Podaj prawidłowy czas zamknięcia",IF(OR(C74&lt;1,C74&gt;2958465),"Podaj prawidłowy czas zamknięcia",IF(NOT(ISNUMBER(D74)),"Podaj dodatnią zamkniętą ilość",IF(OR(D74&lt;=0,D74&gt;1000000,ROUND(D74,8)&lt;&gt;D74),"Podaj dodatnią zamkniętą ilość",IF(NOT(ISNUMBER(INDEX('Trades'!$D$9:$D$208,MATCH(B74,'Trades'!$A$9:$A$208,0)))),"Podaj prawidłowy czas otwarcia",IF(C74&lt;INDEX('Trades'!$D$9:$D$208,MATCH(B74,'Trades'!$A$9:$A$208,0)),"Wyjście poprzedza otwarcie",IF(AND(E74&lt;&gt;"",OR(NOT(ISNUMBER(E74)),E74&lt;=0)),"Podaj dodatnią cenę lub pozostaw puste",IF(AND(F74&lt;&gt;"",NOT(ISNUMBER(F74))),"P&amp;L brutto musi być liczbą lub pozostać pusty",IF(AND(ISNUMBER(F74),OR(ABS(F74)&gt;1000000000,ROUND(F74,2)&lt;&gt;F74)),"Kwoty: do 2 miejsc po przecinku; wartość bezwzględna wpisu ≤ 1 000 000 000.",""))))))))))))))))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IF(K75=0,"",IF(A75="","Podaj ID wyjścia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: tekst zaczynający się od A–Z, do 64 znaków; bez *, ?, ~, =, &lt; i &gt;. Przykład: T-001.",IF(COUNTIFS('Exits'!$A$9:$A$608,A75)&lt;&gt;1,"ID wyjścia się powtarza",IF(B75="","Podaj ID nadrzędnej transakcji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: tekst zaczynający się od A–Z, do 64 znaków; bez *, ?, ~, =, &lt; i &gt;. Przykład: T-001.",IF(COUNTIFS('Trades'!$A$9:$A$208,B75)&lt;&gt;1,"ID musi pasować do jednego wiersza Trades",IF(NOT(ISNUMBER(C75)),"Podaj prawidłowy czas zamknięcia",IF(OR(C75&lt;1,C75&gt;2958465),"Podaj prawidłowy czas zamknięcia",IF(NOT(ISNUMBER(D75)),"Podaj dodatnią zamkniętą ilość",IF(OR(D75&lt;=0,D75&gt;1000000,ROUND(D75,8)&lt;&gt;D75),"Podaj dodatnią zamkniętą ilość",IF(NOT(ISNUMBER(INDEX('Trades'!$D$9:$D$208,MATCH(B75,'Trades'!$A$9:$A$208,0)))),"Podaj prawidłowy czas otwarcia",IF(C75&lt;INDEX('Trades'!$D$9:$D$208,MATCH(B75,'Trades'!$A$9:$A$208,0)),"Wyjście poprzedza otwarcie",IF(AND(E75&lt;&gt;"",OR(NOT(ISNUMBER(E75)),E75&lt;=0)),"Podaj dodatnią cenę lub pozostaw puste",IF(AND(F75&lt;&gt;"",NOT(ISNUMBER(F75))),"P&amp;L brutto musi być liczbą lub pozostać pusty",IF(AND(ISNUMBER(F75),OR(ABS(F75)&gt;1000000000,ROUND(F75,2)&lt;&gt;F75)),"Kwoty: do 2 miejsc po przecinku; wartość bezwzględna wpisu ≤ 1 000 000 000.",""))))))))))))))))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IF(K76=0,"",IF(A76="","Podaj ID wyjścia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: tekst zaczynający się od A–Z, do 64 znaków; bez *, ?, ~, =, &lt; i &gt;. Przykład: T-001.",IF(COUNTIFS('Exits'!$A$9:$A$608,A76)&lt;&gt;1,"ID wyjścia się powtarza",IF(B76="","Podaj ID nadrzędnej transakcji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: tekst zaczynający się od A–Z, do 64 znaków; bez *, ?, ~, =, &lt; i &gt;. Przykład: T-001.",IF(COUNTIFS('Trades'!$A$9:$A$208,B76)&lt;&gt;1,"ID musi pasować do jednego wiersza Trades",IF(NOT(ISNUMBER(C76)),"Podaj prawidłowy czas zamknięcia",IF(OR(C76&lt;1,C76&gt;2958465),"Podaj prawidłowy czas zamknięcia",IF(NOT(ISNUMBER(D76)),"Podaj dodatnią zamkniętą ilość",IF(OR(D76&lt;=0,D76&gt;1000000,ROUND(D76,8)&lt;&gt;D76),"Podaj dodatnią zamkniętą ilość",IF(NOT(ISNUMBER(INDEX('Trades'!$D$9:$D$208,MATCH(B76,'Trades'!$A$9:$A$208,0)))),"Podaj prawidłowy czas otwarcia",IF(C76&lt;INDEX('Trades'!$D$9:$D$208,MATCH(B76,'Trades'!$A$9:$A$208,0)),"Wyjście poprzedza otwarcie",IF(AND(E76&lt;&gt;"",OR(NOT(ISNUMBER(E76)),E76&lt;=0)),"Podaj dodatnią cenę lub pozostaw puste",IF(AND(F76&lt;&gt;"",NOT(ISNUMBER(F76))),"P&amp;L brutto musi być liczbą lub pozostać pusty",IF(AND(ISNUMBER(F76),OR(ABS(F76)&gt;1000000000,ROUND(F76,2)&lt;&gt;F76)),"Kwoty: do 2 miejsc po przecinku; wartość bezwzględna wpisu ≤ 1 000 000 000.",""))))))))))))))))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IF(K77=0,"",IF(A77="","Podaj ID wyjścia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: tekst zaczynający się od A–Z, do 64 znaków; bez *, ?, ~, =, &lt; i &gt;. Przykład: T-001.",IF(COUNTIFS('Exits'!$A$9:$A$608,A77)&lt;&gt;1,"ID wyjścia się powtarza",IF(B77="","Podaj ID nadrzędnej transakcji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: tekst zaczynający się od A–Z, do 64 znaków; bez *, ?, ~, =, &lt; i &gt;. Przykład: T-001.",IF(COUNTIFS('Trades'!$A$9:$A$208,B77)&lt;&gt;1,"ID musi pasować do jednego wiersza Trades",IF(NOT(ISNUMBER(C77)),"Podaj prawidłowy czas zamknięcia",IF(OR(C77&lt;1,C77&gt;2958465),"Podaj prawidłowy czas zamknięcia",IF(NOT(ISNUMBER(D77)),"Podaj dodatnią zamkniętą ilość",IF(OR(D77&lt;=0,D77&gt;1000000,ROUND(D77,8)&lt;&gt;D77),"Podaj dodatnią zamkniętą ilość",IF(NOT(ISNUMBER(INDEX('Trades'!$D$9:$D$208,MATCH(B77,'Trades'!$A$9:$A$208,0)))),"Podaj prawidłowy czas otwarcia",IF(C77&lt;INDEX('Trades'!$D$9:$D$208,MATCH(B77,'Trades'!$A$9:$A$208,0)),"Wyjście poprzedza otwarcie",IF(AND(E77&lt;&gt;"",OR(NOT(ISNUMBER(E77)),E77&lt;=0)),"Podaj dodatnią cenę lub pozostaw puste",IF(AND(F77&lt;&gt;"",NOT(ISNUMBER(F77))),"P&amp;L brutto musi być liczbą lub pozostać pusty",IF(AND(ISNUMBER(F77),OR(ABS(F77)&gt;1000000000,ROUND(F77,2)&lt;&gt;F77)),"Kwoty: do 2 miejsc po przecinku; wartość bezwzględna wpisu ≤ 1 000 000 000.",""))))))))))))))))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IF(K78=0,"",IF(A78="","Podaj ID wyjścia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: tekst zaczynający się od A–Z, do 64 znaków; bez *, ?, ~, =, &lt; i &gt;. Przykład: T-001.",IF(COUNTIFS('Exits'!$A$9:$A$608,A78)&lt;&gt;1,"ID wyjścia się powtarza",IF(B78="","Podaj ID nadrzędnej transakcji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: tekst zaczynający się od A–Z, do 64 znaków; bez *, ?, ~, =, &lt; i &gt;. Przykład: T-001.",IF(COUNTIFS('Trades'!$A$9:$A$208,B78)&lt;&gt;1,"ID musi pasować do jednego wiersza Trades",IF(NOT(ISNUMBER(C78)),"Podaj prawidłowy czas zamknięcia",IF(OR(C78&lt;1,C78&gt;2958465),"Podaj prawidłowy czas zamknięcia",IF(NOT(ISNUMBER(D78)),"Podaj dodatnią zamkniętą ilość",IF(OR(D78&lt;=0,D78&gt;1000000,ROUND(D78,8)&lt;&gt;D78),"Podaj dodatnią zamkniętą ilość",IF(NOT(ISNUMBER(INDEX('Trades'!$D$9:$D$208,MATCH(B78,'Trades'!$A$9:$A$208,0)))),"Podaj prawidłowy czas otwarcia",IF(C78&lt;INDEX('Trades'!$D$9:$D$208,MATCH(B78,'Trades'!$A$9:$A$208,0)),"Wyjście poprzedza otwarcie",IF(AND(E78&lt;&gt;"",OR(NOT(ISNUMBER(E78)),E78&lt;=0)),"Podaj dodatnią cenę lub pozostaw puste",IF(AND(F78&lt;&gt;"",NOT(ISNUMBER(F78))),"P&amp;L brutto musi być liczbą lub pozostać pusty",IF(AND(ISNUMBER(F78),OR(ABS(F78)&gt;1000000000,ROUND(F78,2)&lt;&gt;F78)),"Kwoty: do 2 miejsc po przecinku; wartość bezwzględna wpisu ≤ 1 000 000 000.",""))))))))))))))))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IF(K79=0,"",IF(A79="","Podaj ID wyjścia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: tekst zaczynający się od A–Z, do 64 znaków; bez *, ?, ~, =, &lt; i &gt;. Przykład: T-001.",IF(COUNTIFS('Exits'!$A$9:$A$608,A79)&lt;&gt;1,"ID wyjścia się powtarza",IF(B79="","Podaj ID nadrzędnej transakcji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: tekst zaczynający się od A–Z, do 64 znaków; bez *, ?, ~, =, &lt; i &gt;. Przykład: T-001.",IF(COUNTIFS('Trades'!$A$9:$A$208,B79)&lt;&gt;1,"ID musi pasować do jednego wiersza Trades",IF(NOT(ISNUMBER(C79)),"Podaj prawidłowy czas zamknięcia",IF(OR(C79&lt;1,C79&gt;2958465),"Podaj prawidłowy czas zamknięcia",IF(NOT(ISNUMBER(D79)),"Podaj dodatnią zamkniętą ilość",IF(OR(D79&lt;=0,D79&gt;1000000,ROUND(D79,8)&lt;&gt;D79),"Podaj dodatnią zamkniętą ilość",IF(NOT(ISNUMBER(INDEX('Trades'!$D$9:$D$208,MATCH(B79,'Trades'!$A$9:$A$208,0)))),"Podaj prawidłowy czas otwarcia",IF(C79&lt;INDEX('Trades'!$D$9:$D$208,MATCH(B79,'Trades'!$A$9:$A$208,0)),"Wyjście poprzedza otwarcie",IF(AND(E79&lt;&gt;"",OR(NOT(ISNUMBER(E79)),E79&lt;=0)),"Podaj dodatnią cenę lub pozostaw puste",IF(AND(F79&lt;&gt;"",NOT(ISNUMBER(F79))),"P&amp;L brutto musi być liczbą lub pozostać pusty",IF(AND(ISNUMBER(F79),OR(ABS(F79)&gt;1000000000,ROUND(F79,2)&lt;&gt;F79)),"Kwoty: do 2 miejsc po przecinku; wartość bezwzględna wpisu ≤ 1 000 000 000.",""))))))))))))))))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IF(K80=0,"",IF(A80="","Podaj ID wyjścia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: tekst zaczynający się od A–Z, do 64 znaków; bez *, ?, ~, =, &lt; i &gt;. Przykład: T-001.",IF(COUNTIFS('Exits'!$A$9:$A$608,A80)&lt;&gt;1,"ID wyjścia się powtarza",IF(B80="","Podaj ID nadrzędnej transakcji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: tekst zaczynający się od A–Z, do 64 znaków; bez *, ?, ~, =, &lt; i &gt;. Przykład: T-001.",IF(COUNTIFS('Trades'!$A$9:$A$208,B80)&lt;&gt;1,"ID musi pasować do jednego wiersza Trades",IF(NOT(ISNUMBER(C80)),"Podaj prawidłowy czas zamknięcia",IF(OR(C80&lt;1,C80&gt;2958465),"Podaj prawidłowy czas zamknięcia",IF(NOT(ISNUMBER(D80)),"Podaj dodatnią zamkniętą ilość",IF(OR(D80&lt;=0,D80&gt;1000000,ROUND(D80,8)&lt;&gt;D80),"Podaj dodatnią zamkniętą ilość",IF(NOT(ISNUMBER(INDEX('Trades'!$D$9:$D$208,MATCH(B80,'Trades'!$A$9:$A$208,0)))),"Podaj prawidłowy czas otwarcia",IF(C80&lt;INDEX('Trades'!$D$9:$D$208,MATCH(B80,'Trades'!$A$9:$A$208,0)),"Wyjście poprzedza otwarcie",IF(AND(E80&lt;&gt;"",OR(NOT(ISNUMBER(E80)),E80&lt;=0)),"Podaj dodatnią cenę lub pozostaw puste",IF(AND(F80&lt;&gt;"",NOT(ISNUMBER(F80))),"P&amp;L brutto musi być liczbą lub pozostać pusty",IF(AND(ISNUMBER(F80),OR(ABS(F80)&gt;1000000000,ROUND(F80,2)&lt;&gt;F80)),"Kwoty: do 2 miejsc po przecinku; wartość bezwzględna wpisu ≤ 1 000 000 000.",""))))))))))))))))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IF(K81=0,"",IF(A81="","Podaj ID wyjścia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: tekst zaczynający się od A–Z, do 64 znaków; bez *, ?, ~, =, &lt; i &gt;. Przykład: T-001.",IF(COUNTIFS('Exits'!$A$9:$A$608,A81)&lt;&gt;1,"ID wyjścia się powtarza",IF(B81="","Podaj ID nadrzędnej transakcji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: tekst zaczynający się od A–Z, do 64 znaków; bez *, ?, ~, =, &lt; i &gt;. Przykład: T-001.",IF(COUNTIFS('Trades'!$A$9:$A$208,B81)&lt;&gt;1,"ID musi pasować do jednego wiersza Trades",IF(NOT(ISNUMBER(C81)),"Podaj prawidłowy czas zamknięcia",IF(OR(C81&lt;1,C81&gt;2958465),"Podaj prawidłowy czas zamknięcia",IF(NOT(ISNUMBER(D81)),"Podaj dodatnią zamkniętą ilość",IF(OR(D81&lt;=0,D81&gt;1000000,ROUND(D81,8)&lt;&gt;D81),"Podaj dodatnią zamkniętą ilość",IF(NOT(ISNUMBER(INDEX('Trades'!$D$9:$D$208,MATCH(B81,'Trades'!$A$9:$A$208,0)))),"Podaj prawidłowy czas otwarcia",IF(C81&lt;INDEX('Trades'!$D$9:$D$208,MATCH(B81,'Trades'!$A$9:$A$208,0)),"Wyjście poprzedza otwarcie",IF(AND(E81&lt;&gt;"",OR(NOT(ISNUMBER(E81)),E81&lt;=0)),"Podaj dodatnią cenę lub pozostaw puste",IF(AND(F81&lt;&gt;"",NOT(ISNUMBER(F81))),"P&amp;L brutto musi być liczbą lub pozostać pusty",IF(AND(ISNUMBER(F81),OR(ABS(F81)&gt;1000000000,ROUND(F81,2)&lt;&gt;F81)),"Kwoty: do 2 miejsc po przecinku; wartość bezwzględna wpisu ≤ 1 000 000 000.",""))))))))))))))))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IF(K82=0,"",IF(A82="","Podaj ID wyjścia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: tekst zaczynający się od A–Z, do 64 znaków; bez *, ?, ~, =, &lt; i &gt;. Przykład: T-001.",IF(COUNTIFS('Exits'!$A$9:$A$608,A82)&lt;&gt;1,"ID wyjścia się powtarza",IF(B82="","Podaj ID nadrzędnej transakcji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: tekst zaczynający się od A–Z, do 64 znaków; bez *, ?, ~, =, &lt; i &gt;. Przykład: T-001.",IF(COUNTIFS('Trades'!$A$9:$A$208,B82)&lt;&gt;1,"ID musi pasować do jednego wiersza Trades",IF(NOT(ISNUMBER(C82)),"Podaj prawidłowy czas zamknięcia",IF(OR(C82&lt;1,C82&gt;2958465),"Podaj prawidłowy czas zamknięcia",IF(NOT(ISNUMBER(D82)),"Podaj dodatnią zamkniętą ilość",IF(OR(D82&lt;=0,D82&gt;1000000,ROUND(D82,8)&lt;&gt;D82),"Podaj dodatnią zamkniętą ilość",IF(NOT(ISNUMBER(INDEX('Trades'!$D$9:$D$208,MATCH(B82,'Trades'!$A$9:$A$208,0)))),"Podaj prawidłowy czas otwarcia",IF(C82&lt;INDEX('Trades'!$D$9:$D$208,MATCH(B82,'Trades'!$A$9:$A$208,0)),"Wyjście poprzedza otwarcie",IF(AND(E82&lt;&gt;"",OR(NOT(ISNUMBER(E82)),E82&lt;=0)),"Podaj dodatnią cenę lub pozostaw puste",IF(AND(F82&lt;&gt;"",NOT(ISNUMBER(F82))),"P&amp;L brutto musi być liczbą lub pozostać pusty",IF(AND(ISNUMBER(F82),OR(ABS(F82)&gt;1000000000,ROUND(F82,2)&lt;&gt;F82)),"Kwoty: do 2 miejsc po przecinku; wartość bezwzględna wpisu ≤ 1 000 000 000.",""))))))))))))))))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IF(K83=0,"",IF(A83="","Podaj ID wyjścia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: tekst zaczynający się od A–Z, do 64 znaków; bez *, ?, ~, =, &lt; i &gt;. Przykład: T-001.",IF(COUNTIFS('Exits'!$A$9:$A$608,A83)&lt;&gt;1,"ID wyjścia się powtarza",IF(B83="","Podaj ID nadrzędnej transakcji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: tekst zaczynający się od A–Z, do 64 znaków; bez *, ?, ~, =, &lt; i &gt;. Przykład: T-001.",IF(COUNTIFS('Trades'!$A$9:$A$208,B83)&lt;&gt;1,"ID musi pasować do jednego wiersza Trades",IF(NOT(ISNUMBER(C83)),"Podaj prawidłowy czas zamknięcia",IF(OR(C83&lt;1,C83&gt;2958465),"Podaj prawidłowy czas zamknięcia",IF(NOT(ISNUMBER(D83)),"Podaj dodatnią zamkniętą ilość",IF(OR(D83&lt;=0,D83&gt;1000000,ROUND(D83,8)&lt;&gt;D83),"Podaj dodatnią zamkniętą ilość",IF(NOT(ISNUMBER(INDEX('Trades'!$D$9:$D$208,MATCH(B83,'Trades'!$A$9:$A$208,0)))),"Podaj prawidłowy czas otwarcia",IF(C83&lt;INDEX('Trades'!$D$9:$D$208,MATCH(B83,'Trades'!$A$9:$A$208,0)),"Wyjście poprzedza otwarcie",IF(AND(E83&lt;&gt;"",OR(NOT(ISNUMBER(E83)),E83&lt;=0)),"Podaj dodatnią cenę lub pozostaw puste",IF(AND(F83&lt;&gt;"",NOT(ISNUMBER(F83))),"P&amp;L brutto musi być liczbą lub pozostać pusty",IF(AND(ISNUMBER(F83),OR(ABS(F83)&gt;1000000000,ROUND(F83,2)&lt;&gt;F83)),"Kwoty: do 2 miejsc po przecinku; wartość bezwzględna wpisu ≤ 1 000 000 000.",""))))))))))))))))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IF(K84=0,"",IF(A84="","Podaj ID wyjścia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: tekst zaczynający się od A–Z, do 64 znaków; bez *, ?, ~, =, &lt; i &gt;. Przykład: T-001.",IF(COUNTIFS('Exits'!$A$9:$A$608,A84)&lt;&gt;1,"ID wyjścia się powtarza",IF(B84="","Podaj ID nadrzędnej transakcji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: tekst zaczynający się od A–Z, do 64 znaków; bez *, ?, ~, =, &lt; i &gt;. Przykład: T-001.",IF(COUNTIFS('Trades'!$A$9:$A$208,B84)&lt;&gt;1,"ID musi pasować do jednego wiersza Trades",IF(NOT(ISNUMBER(C84)),"Podaj prawidłowy czas zamknięcia",IF(OR(C84&lt;1,C84&gt;2958465),"Podaj prawidłowy czas zamknięcia",IF(NOT(ISNUMBER(D84)),"Podaj dodatnią zamkniętą ilość",IF(OR(D84&lt;=0,D84&gt;1000000,ROUND(D84,8)&lt;&gt;D84),"Podaj dodatnią zamkniętą ilość",IF(NOT(ISNUMBER(INDEX('Trades'!$D$9:$D$208,MATCH(B84,'Trades'!$A$9:$A$208,0)))),"Podaj prawidłowy czas otwarcia",IF(C84&lt;INDEX('Trades'!$D$9:$D$208,MATCH(B84,'Trades'!$A$9:$A$208,0)),"Wyjście poprzedza otwarcie",IF(AND(E84&lt;&gt;"",OR(NOT(ISNUMBER(E84)),E84&lt;=0)),"Podaj dodatnią cenę lub pozostaw puste",IF(AND(F84&lt;&gt;"",NOT(ISNUMBER(F84))),"P&amp;L brutto musi być liczbą lub pozostać pusty",IF(AND(ISNUMBER(F84),OR(ABS(F84)&gt;1000000000,ROUND(F84,2)&lt;&gt;F84)),"Kwoty: do 2 miejsc po przecinku; wartość bezwzględna wpisu ≤ 1 000 000 000.",""))))))))))))))))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IF(K85=0,"",IF(A85="","Podaj ID wyjścia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: tekst zaczynający się od A–Z, do 64 znaków; bez *, ?, ~, =, &lt; i &gt;. Przykład: T-001.",IF(COUNTIFS('Exits'!$A$9:$A$608,A85)&lt;&gt;1,"ID wyjścia się powtarza",IF(B85="","Podaj ID nadrzędnej transakcji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: tekst zaczynający się od A–Z, do 64 znaków; bez *, ?, ~, =, &lt; i &gt;. Przykład: T-001.",IF(COUNTIFS('Trades'!$A$9:$A$208,B85)&lt;&gt;1,"ID musi pasować do jednego wiersza Trades",IF(NOT(ISNUMBER(C85)),"Podaj prawidłowy czas zamknięcia",IF(OR(C85&lt;1,C85&gt;2958465),"Podaj prawidłowy czas zamknięcia",IF(NOT(ISNUMBER(D85)),"Podaj dodatnią zamkniętą ilość",IF(OR(D85&lt;=0,D85&gt;1000000,ROUND(D85,8)&lt;&gt;D85),"Podaj dodatnią zamkniętą ilość",IF(NOT(ISNUMBER(INDEX('Trades'!$D$9:$D$208,MATCH(B85,'Trades'!$A$9:$A$208,0)))),"Podaj prawidłowy czas otwarcia",IF(C85&lt;INDEX('Trades'!$D$9:$D$208,MATCH(B85,'Trades'!$A$9:$A$208,0)),"Wyjście poprzedza otwarcie",IF(AND(E85&lt;&gt;"",OR(NOT(ISNUMBER(E85)),E85&lt;=0)),"Podaj dodatnią cenę lub pozostaw puste",IF(AND(F85&lt;&gt;"",NOT(ISNUMBER(F85))),"P&amp;L brutto musi być liczbą lub pozostać pusty",IF(AND(ISNUMBER(F85),OR(ABS(F85)&gt;1000000000,ROUND(F85,2)&lt;&gt;F85)),"Kwoty: do 2 miejsc po przecinku; wartość bezwzględna wpisu ≤ 1 000 000 000.",""))))))))))))))))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IF(K86=0,"",IF(A86="","Podaj ID wyjścia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: tekst zaczynający się od A–Z, do 64 znaków; bez *, ?, ~, =, &lt; i &gt;. Przykład: T-001.",IF(COUNTIFS('Exits'!$A$9:$A$608,A86)&lt;&gt;1,"ID wyjścia się powtarza",IF(B86="","Podaj ID nadrzędnej transakcji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: tekst zaczynający się od A–Z, do 64 znaków; bez *, ?, ~, =, &lt; i &gt;. Przykład: T-001.",IF(COUNTIFS('Trades'!$A$9:$A$208,B86)&lt;&gt;1,"ID musi pasować do jednego wiersza Trades",IF(NOT(ISNUMBER(C86)),"Podaj prawidłowy czas zamknięcia",IF(OR(C86&lt;1,C86&gt;2958465),"Podaj prawidłowy czas zamknięcia",IF(NOT(ISNUMBER(D86)),"Podaj dodatnią zamkniętą ilość",IF(OR(D86&lt;=0,D86&gt;1000000,ROUND(D86,8)&lt;&gt;D86),"Podaj dodatnią zamkniętą ilość",IF(NOT(ISNUMBER(INDEX('Trades'!$D$9:$D$208,MATCH(B86,'Trades'!$A$9:$A$208,0)))),"Podaj prawidłowy czas otwarcia",IF(C86&lt;INDEX('Trades'!$D$9:$D$208,MATCH(B86,'Trades'!$A$9:$A$208,0)),"Wyjście poprzedza otwarcie",IF(AND(E86&lt;&gt;"",OR(NOT(ISNUMBER(E86)),E86&lt;=0)),"Podaj dodatnią cenę lub pozostaw puste",IF(AND(F86&lt;&gt;"",NOT(ISNUMBER(F86))),"P&amp;L brutto musi być liczbą lub pozostać pusty",IF(AND(ISNUMBER(F86),OR(ABS(F86)&gt;1000000000,ROUND(F86,2)&lt;&gt;F86)),"Kwoty: do 2 miejsc po przecinku; wartość bezwzględna wpisu ≤ 1 000 000 000.",""))))))))))))))))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IF(K87=0,"",IF(A87="","Podaj ID wyjścia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: tekst zaczynający się od A–Z, do 64 znaków; bez *, ?, ~, =, &lt; i &gt;. Przykład: T-001.",IF(COUNTIFS('Exits'!$A$9:$A$608,A87)&lt;&gt;1,"ID wyjścia się powtarza",IF(B87="","Podaj ID nadrzędnej transakcji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: tekst zaczynający się od A–Z, do 64 znaków; bez *, ?, ~, =, &lt; i &gt;. Przykład: T-001.",IF(COUNTIFS('Trades'!$A$9:$A$208,B87)&lt;&gt;1,"ID musi pasować do jednego wiersza Trades",IF(NOT(ISNUMBER(C87)),"Podaj prawidłowy czas zamknięcia",IF(OR(C87&lt;1,C87&gt;2958465),"Podaj prawidłowy czas zamknięcia",IF(NOT(ISNUMBER(D87)),"Podaj dodatnią zamkniętą ilość",IF(OR(D87&lt;=0,D87&gt;1000000,ROUND(D87,8)&lt;&gt;D87),"Podaj dodatnią zamkniętą ilość",IF(NOT(ISNUMBER(INDEX('Trades'!$D$9:$D$208,MATCH(B87,'Trades'!$A$9:$A$208,0)))),"Podaj prawidłowy czas otwarcia",IF(C87&lt;INDEX('Trades'!$D$9:$D$208,MATCH(B87,'Trades'!$A$9:$A$208,0)),"Wyjście poprzedza otwarcie",IF(AND(E87&lt;&gt;"",OR(NOT(ISNUMBER(E87)),E87&lt;=0)),"Podaj dodatnią cenę lub pozostaw puste",IF(AND(F87&lt;&gt;"",NOT(ISNUMBER(F87))),"P&amp;L brutto musi być liczbą lub pozostać pusty",IF(AND(ISNUMBER(F87),OR(ABS(F87)&gt;1000000000,ROUND(F87,2)&lt;&gt;F87)),"Kwoty: do 2 miejsc po przecinku; wartość bezwzględna wpisu ≤ 1 000 000 000.",""))))))))))))))))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IF(K88=0,"",IF(A88="","Podaj ID wyjścia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: tekst zaczynający się od A–Z, do 64 znaków; bez *, ?, ~, =, &lt; i &gt;. Przykład: T-001.",IF(COUNTIFS('Exits'!$A$9:$A$608,A88)&lt;&gt;1,"ID wyjścia się powtarza",IF(B88="","Podaj ID nadrzędnej transakcji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: tekst zaczynający się od A–Z, do 64 znaków; bez *, ?, ~, =, &lt; i &gt;. Przykład: T-001.",IF(COUNTIFS('Trades'!$A$9:$A$208,B88)&lt;&gt;1,"ID musi pasować do jednego wiersza Trades",IF(NOT(ISNUMBER(C88)),"Podaj prawidłowy czas zamknięcia",IF(OR(C88&lt;1,C88&gt;2958465),"Podaj prawidłowy czas zamknięcia",IF(NOT(ISNUMBER(D88)),"Podaj dodatnią zamkniętą ilość",IF(OR(D88&lt;=0,D88&gt;1000000,ROUND(D88,8)&lt;&gt;D88),"Podaj dodatnią zamkniętą ilość",IF(NOT(ISNUMBER(INDEX('Trades'!$D$9:$D$208,MATCH(B88,'Trades'!$A$9:$A$208,0)))),"Podaj prawidłowy czas otwarcia",IF(C88&lt;INDEX('Trades'!$D$9:$D$208,MATCH(B88,'Trades'!$A$9:$A$208,0)),"Wyjście poprzedza otwarcie",IF(AND(E88&lt;&gt;"",OR(NOT(ISNUMBER(E88)),E88&lt;=0)),"Podaj dodatnią cenę lub pozostaw puste",IF(AND(F88&lt;&gt;"",NOT(ISNUMBER(F88))),"P&amp;L brutto musi być liczbą lub pozostać pusty",IF(AND(ISNUMBER(F88),OR(ABS(F88)&gt;1000000000,ROUND(F88,2)&lt;&gt;F88)),"Kwoty: do 2 miejsc po przecinku; wartość bezwzględna wpisu ≤ 1 000 000 000.",""))))))))))))))))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IF(K89=0,"",IF(A89="","Podaj ID wyjścia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: tekst zaczynający się od A–Z, do 64 znaków; bez *, ?, ~, =, &lt; i &gt;. Przykład: T-001.",IF(COUNTIFS('Exits'!$A$9:$A$608,A89)&lt;&gt;1,"ID wyjścia się powtarza",IF(B89="","Podaj ID nadrzędnej transakcji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: tekst zaczynający się od A–Z, do 64 znaków; bez *, ?, ~, =, &lt; i &gt;. Przykład: T-001.",IF(COUNTIFS('Trades'!$A$9:$A$208,B89)&lt;&gt;1,"ID musi pasować do jednego wiersza Trades",IF(NOT(ISNUMBER(C89)),"Podaj prawidłowy czas zamknięcia",IF(OR(C89&lt;1,C89&gt;2958465),"Podaj prawidłowy czas zamknięcia",IF(NOT(ISNUMBER(D89)),"Podaj dodatnią zamkniętą ilość",IF(OR(D89&lt;=0,D89&gt;1000000,ROUND(D89,8)&lt;&gt;D89),"Podaj dodatnią zamkniętą ilość",IF(NOT(ISNUMBER(INDEX('Trades'!$D$9:$D$208,MATCH(B89,'Trades'!$A$9:$A$208,0)))),"Podaj prawidłowy czas otwarcia",IF(C89&lt;INDEX('Trades'!$D$9:$D$208,MATCH(B89,'Trades'!$A$9:$A$208,0)),"Wyjście poprzedza otwarcie",IF(AND(E89&lt;&gt;"",OR(NOT(ISNUMBER(E89)),E89&lt;=0)),"Podaj dodatnią cenę lub pozostaw puste",IF(AND(F89&lt;&gt;"",NOT(ISNUMBER(F89))),"P&amp;L brutto musi być liczbą lub pozostać pusty",IF(AND(ISNUMBER(F89),OR(ABS(F89)&gt;1000000000,ROUND(F89,2)&lt;&gt;F89)),"Kwoty: do 2 miejsc po przecinku; wartość bezwzględna wpisu ≤ 1 000 000 000.",""))))))))))))))))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IF(K90=0,"",IF(A90="","Podaj ID wyjścia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: tekst zaczynający się od A–Z, do 64 znaków; bez *, ?, ~, =, &lt; i &gt;. Przykład: T-001.",IF(COUNTIFS('Exits'!$A$9:$A$608,A90)&lt;&gt;1,"ID wyjścia się powtarza",IF(B90="","Podaj ID nadrzędnej transakcji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: tekst zaczynający się od A–Z, do 64 znaków; bez *, ?, ~, =, &lt; i &gt;. Przykład: T-001.",IF(COUNTIFS('Trades'!$A$9:$A$208,B90)&lt;&gt;1,"ID musi pasować do jednego wiersza Trades",IF(NOT(ISNUMBER(C90)),"Podaj prawidłowy czas zamknięcia",IF(OR(C90&lt;1,C90&gt;2958465),"Podaj prawidłowy czas zamknięcia",IF(NOT(ISNUMBER(D90)),"Podaj dodatnią zamkniętą ilość",IF(OR(D90&lt;=0,D90&gt;1000000,ROUND(D90,8)&lt;&gt;D90),"Podaj dodatnią zamkniętą ilość",IF(NOT(ISNUMBER(INDEX('Trades'!$D$9:$D$208,MATCH(B90,'Trades'!$A$9:$A$208,0)))),"Podaj prawidłowy czas otwarcia",IF(C90&lt;INDEX('Trades'!$D$9:$D$208,MATCH(B90,'Trades'!$A$9:$A$208,0)),"Wyjście poprzedza otwarcie",IF(AND(E90&lt;&gt;"",OR(NOT(ISNUMBER(E90)),E90&lt;=0)),"Podaj dodatnią cenę lub pozostaw puste",IF(AND(F90&lt;&gt;"",NOT(ISNUMBER(F90))),"P&amp;L brutto musi być liczbą lub pozostać pusty",IF(AND(ISNUMBER(F90),OR(ABS(F90)&gt;1000000000,ROUND(F90,2)&lt;&gt;F90)),"Kwoty: do 2 miejsc po przecinku; wartość bezwzględna wpisu ≤ 1 000 000 000.",""))))))))))))))))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IF(K91=0,"",IF(A91="","Podaj ID wyjścia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: tekst zaczynający się od A–Z, do 64 znaków; bez *, ?, ~, =, &lt; i &gt;. Przykład: T-001.",IF(COUNTIFS('Exits'!$A$9:$A$608,A91)&lt;&gt;1,"ID wyjścia się powtarza",IF(B91="","Podaj ID nadrzędnej transakcji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: tekst zaczynający się od A–Z, do 64 znaków; bez *, ?, ~, =, &lt; i &gt;. Przykład: T-001.",IF(COUNTIFS('Trades'!$A$9:$A$208,B91)&lt;&gt;1,"ID musi pasować do jednego wiersza Trades",IF(NOT(ISNUMBER(C91)),"Podaj prawidłowy czas zamknięcia",IF(OR(C91&lt;1,C91&gt;2958465),"Podaj prawidłowy czas zamknięcia",IF(NOT(ISNUMBER(D91)),"Podaj dodatnią zamkniętą ilość",IF(OR(D91&lt;=0,D91&gt;1000000,ROUND(D91,8)&lt;&gt;D91),"Podaj dodatnią zamkniętą ilość",IF(NOT(ISNUMBER(INDEX('Trades'!$D$9:$D$208,MATCH(B91,'Trades'!$A$9:$A$208,0)))),"Podaj prawidłowy czas otwarcia",IF(C91&lt;INDEX('Trades'!$D$9:$D$208,MATCH(B91,'Trades'!$A$9:$A$208,0)),"Wyjście poprzedza otwarcie",IF(AND(E91&lt;&gt;"",OR(NOT(ISNUMBER(E91)),E91&lt;=0)),"Podaj dodatnią cenę lub pozostaw puste",IF(AND(F91&lt;&gt;"",NOT(ISNUMBER(F91))),"P&amp;L brutto musi być liczbą lub pozostać pusty",IF(AND(ISNUMBER(F91),OR(ABS(F91)&gt;1000000000,ROUND(F91,2)&lt;&gt;F91)),"Kwoty: do 2 miejsc po przecinku; wartość bezwzględna wpisu ≤ 1 000 000 000.",""))))))))))))))))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IF(K92=0,"",IF(A92="","Podaj ID wyjścia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: tekst zaczynający się od A–Z, do 64 znaków; bez *, ?, ~, =, &lt; i &gt;. Przykład: T-001.",IF(COUNTIFS('Exits'!$A$9:$A$608,A92)&lt;&gt;1,"ID wyjścia się powtarza",IF(B92="","Podaj ID nadrzędnej transakcji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: tekst zaczynający się od A–Z, do 64 znaków; bez *, ?, ~, =, &lt; i &gt;. Przykład: T-001.",IF(COUNTIFS('Trades'!$A$9:$A$208,B92)&lt;&gt;1,"ID musi pasować do jednego wiersza Trades",IF(NOT(ISNUMBER(C92)),"Podaj prawidłowy czas zamknięcia",IF(OR(C92&lt;1,C92&gt;2958465),"Podaj prawidłowy czas zamknięcia",IF(NOT(ISNUMBER(D92)),"Podaj dodatnią zamkniętą ilość",IF(OR(D92&lt;=0,D92&gt;1000000,ROUND(D92,8)&lt;&gt;D92),"Podaj dodatnią zamkniętą ilość",IF(NOT(ISNUMBER(INDEX('Trades'!$D$9:$D$208,MATCH(B92,'Trades'!$A$9:$A$208,0)))),"Podaj prawidłowy czas otwarcia",IF(C92&lt;INDEX('Trades'!$D$9:$D$208,MATCH(B92,'Trades'!$A$9:$A$208,0)),"Wyjście poprzedza otwarcie",IF(AND(E92&lt;&gt;"",OR(NOT(ISNUMBER(E92)),E92&lt;=0)),"Podaj dodatnią cenę lub pozostaw puste",IF(AND(F92&lt;&gt;"",NOT(ISNUMBER(F92))),"P&amp;L brutto musi być liczbą lub pozostać pusty",IF(AND(ISNUMBER(F92),OR(ABS(F92)&gt;1000000000,ROUND(F92,2)&lt;&gt;F92)),"Kwoty: do 2 miejsc po przecinku; wartość bezwzględna wpisu ≤ 1 000 000 000.",""))))))))))))))))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IF(K93=0,"",IF(A93="","Podaj ID wyjścia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: tekst zaczynający się od A–Z, do 64 znaków; bez *, ?, ~, =, &lt; i &gt;. Przykład: T-001.",IF(COUNTIFS('Exits'!$A$9:$A$608,A93)&lt;&gt;1,"ID wyjścia się powtarza",IF(B93="","Podaj ID nadrzędnej transakcji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: tekst zaczynający się od A–Z, do 64 znaków; bez *, ?, ~, =, &lt; i &gt;. Przykład: T-001.",IF(COUNTIFS('Trades'!$A$9:$A$208,B93)&lt;&gt;1,"ID musi pasować do jednego wiersza Trades",IF(NOT(ISNUMBER(C93)),"Podaj prawidłowy czas zamknięcia",IF(OR(C93&lt;1,C93&gt;2958465),"Podaj prawidłowy czas zamknięcia",IF(NOT(ISNUMBER(D93)),"Podaj dodatnią zamkniętą ilość",IF(OR(D93&lt;=0,D93&gt;1000000,ROUND(D93,8)&lt;&gt;D93),"Podaj dodatnią zamkniętą ilość",IF(NOT(ISNUMBER(INDEX('Trades'!$D$9:$D$208,MATCH(B93,'Trades'!$A$9:$A$208,0)))),"Podaj prawidłowy czas otwarcia",IF(C93&lt;INDEX('Trades'!$D$9:$D$208,MATCH(B93,'Trades'!$A$9:$A$208,0)),"Wyjście poprzedza otwarcie",IF(AND(E93&lt;&gt;"",OR(NOT(ISNUMBER(E93)),E93&lt;=0)),"Podaj dodatnią cenę lub pozostaw puste",IF(AND(F93&lt;&gt;"",NOT(ISNUMBER(F93))),"P&amp;L brutto musi być liczbą lub pozostać pusty",IF(AND(ISNUMBER(F93),OR(ABS(F93)&gt;1000000000,ROUND(F93,2)&lt;&gt;F93)),"Kwoty: do 2 miejsc po przecinku; wartość bezwzględna wpisu ≤ 1 000 000 000.",""))))))))))))))))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IF(K94=0,"",IF(A94="","Podaj ID wyjścia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: tekst zaczynający się od A–Z, do 64 znaków; bez *, ?, ~, =, &lt; i &gt;. Przykład: T-001.",IF(COUNTIFS('Exits'!$A$9:$A$608,A94)&lt;&gt;1,"ID wyjścia się powtarza",IF(B94="","Podaj ID nadrzędnej transakcji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: tekst zaczynający się od A–Z, do 64 znaków; bez *, ?, ~, =, &lt; i &gt;. Przykład: T-001.",IF(COUNTIFS('Trades'!$A$9:$A$208,B94)&lt;&gt;1,"ID musi pasować do jednego wiersza Trades",IF(NOT(ISNUMBER(C94)),"Podaj prawidłowy czas zamknięcia",IF(OR(C94&lt;1,C94&gt;2958465),"Podaj prawidłowy czas zamknięcia",IF(NOT(ISNUMBER(D94)),"Podaj dodatnią zamkniętą ilość",IF(OR(D94&lt;=0,D94&gt;1000000,ROUND(D94,8)&lt;&gt;D94),"Podaj dodatnią zamkniętą ilość",IF(NOT(ISNUMBER(INDEX('Trades'!$D$9:$D$208,MATCH(B94,'Trades'!$A$9:$A$208,0)))),"Podaj prawidłowy czas otwarcia",IF(C94&lt;INDEX('Trades'!$D$9:$D$208,MATCH(B94,'Trades'!$A$9:$A$208,0)),"Wyjście poprzedza otwarcie",IF(AND(E94&lt;&gt;"",OR(NOT(ISNUMBER(E94)),E94&lt;=0)),"Podaj dodatnią cenę lub pozostaw puste",IF(AND(F94&lt;&gt;"",NOT(ISNUMBER(F94))),"P&amp;L brutto musi być liczbą lub pozostać pusty",IF(AND(ISNUMBER(F94),OR(ABS(F94)&gt;1000000000,ROUND(F94,2)&lt;&gt;F94)),"Kwoty: do 2 miejsc po przecinku; wartość bezwzględna wpisu ≤ 1 000 000 000.",""))))))))))))))))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IF(K95=0,"",IF(A95="","Podaj ID wyjścia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: tekst zaczynający się od A–Z, do 64 znaków; bez *, ?, ~, =, &lt; i &gt;. Przykład: T-001.",IF(COUNTIFS('Exits'!$A$9:$A$608,A95)&lt;&gt;1,"ID wyjścia się powtarza",IF(B95="","Podaj ID nadrzędnej transakcji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: tekst zaczynający się od A–Z, do 64 znaków; bez *, ?, ~, =, &lt; i &gt;. Przykład: T-001.",IF(COUNTIFS('Trades'!$A$9:$A$208,B95)&lt;&gt;1,"ID musi pasować do jednego wiersza Trades",IF(NOT(ISNUMBER(C95)),"Podaj prawidłowy czas zamknięcia",IF(OR(C95&lt;1,C95&gt;2958465),"Podaj prawidłowy czas zamknięcia",IF(NOT(ISNUMBER(D95)),"Podaj dodatnią zamkniętą ilość",IF(OR(D95&lt;=0,D95&gt;1000000,ROUND(D95,8)&lt;&gt;D95),"Podaj dodatnią zamkniętą ilość",IF(NOT(ISNUMBER(INDEX('Trades'!$D$9:$D$208,MATCH(B95,'Trades'!$A$9:$A$208,0)))),"Podaj prawidłowy czas otwarcia",IF(C95&lt;INDEX('Trades'!$D$9:$D$208,MATCH(B95,'Trades'!$A$9:$A$208,0)),"Wyjście poprzedza otwarcie",IF(AND(E95&lt;&gt;"",OR(NOT(ISNUMBER(E95)),E95&lt;=0)),"Podaj dodatnią cenę lub pozostaw puste",IF(AND(F95&lt;&gt;"",NOT(ISNUMBER(F95))),"P&amp;L brutto musi być liczbą lub pozostać pusty",IF(AND(ISNUMBER(F95),OR(ABS(F95)&gt;1000000000,ROUND(F95,2)&lt;&gt;F95)),"Kwoty: do 2 miejsc po przecinku; wartość bezwzględna wpisu ≤ 1 000 000 000.",""))))))))))))))))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IF(K96=0,"",IF(A96="","Podaj ID wyjścia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: tekst zaczynający się od A–Z, do 64 znaków; bez *, ?, ~, =, &lt; i &gt;. Przykład: T-001.",IF(COUNTIFS('Exits'!$A$9:$A$608,A96)&lt;&gt;1,"ID wyjścia się powtarza",IF(B96="","Podaj ID nadrzędnej transakcji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: tekst zaczynający się od A–Z, do 64 znaków; bez *, ?, ~, =, &lt; i &gt;. Przykład: T-001.",IF(COUNTIFS('Trades'!$A$9:$A$208,B96)&lt;&gt;1,"ID musi pasować do jednego wiersza Trades",IF(NOT(ISNUMBER(C96)),"Podaj prawidłowy czas zamknięcia",IF(OR(C96&lt;1,C96&gt;2958465),"Podaj prawidłowy czas zamknięcia",IF(NOT(ISNUMBER(D96)),"Podaj dodatnią zamkniętą ilość",IF(OR(D96&lt;=0,D96&gt;1000000,ROUND(D96,8)&lt;&gt;D96),"Podaj dodatnią zamkniętą ilość",IF(NOT(ISNUMBER(INDEX('Trades'!$D$9:$D$208,MATCH(B96,'Trades'!$A$9:$A$208,0)))),"Podaj prawidłowy czas otwarcia",IF(C96&lt;INDEX('Trades'!$D$9:$D$208,MATCH(B96,'Trades'!$A$9:$A$208,0)),"Wyjście poprzedza otwarcie",IF(AND(E96&lt;&gt;"",OR(NOT(ISNUMBER(E96)),E96&lt;=0)),"Podaj dodatnią cenę lub pozostaw puste",IF(AND(F96&lt;&gt;"",NOT(ISNUMBER(F96))),"P&amp;L brutto musi być liczbą lub pozostać pusty",IF(AND(ISNUMBER(F96),OR(ABS(F96)&gt;1000000000,ROUND(F96,2)&lt;&gt;F96)),"Kwoty: do 2 miejsc po przecinku; wartość bezwzględna wpisu ≤ 1 000 000 000.",""))))))))))))))))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IF(K97=0,"",IF(A97="","Podaj ID wyjścia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: tekst zaczynający się od A–Z, do 64 znaków; bez *, ?, ~, =, &lt; i &gt;. Przykład: T-001.",IF(COUNTIFS('Exits'!$A$9:$A$608,A97)&lt;&gt;1,"ID wyjścia się powtarza",IF(B97="","Podaj ID nadrzędnej transakcji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: tekst zaczynający się od A–Z, do 64 znaków; bez *, ?, ~, =, &lt; i &gt;. Przykład: T-001.",IF(COUNTIFS('Trades'!$A$9:$A$208,B97)&lt;&gt;1,"ID musi pasować do jednego wiersza Trades",IF(NOT(ISNUMBER(C97)),"Podaj prawidłowy czas zamknięcia",IF(OR(C97&lt;1,C97&gt;2958465),"Podaj prawidłowy czas zamknięcia",IF(NOT(ISNUMBER(D97)),"Podaj dodatnią zamkniętą ilość",IF(OR(D97&lt;=0,D97&gt;1000000,ROUND(D97,8)&lt;&gt;D97),"Podaj dodatnią zamkniętą ilość",IF(NOT(ISNUMBER(INDEX('Trades'!$D$9:$D$208,MATCH(B97,'Trades'!$A$9:$A$208,0)))),"Podaj prawidłowy czas otwarcia",IF(C97&lt;INDEX('Trades'!$D$9:$D$208,MATCH(B97,'Trades'!$A$9:$A$208,0)),"Wyjście poprzedza otwarcie",IF(AND(E97&lt;&gt;"",OR(NOT(ISNUMBER(E97)),E97&lt;=0)),"Podaj dodatnią cenę lub pozostaw puste",IF(AND(F97&lt;&gt;"",NOT(ISNUMBER(F97))),"P&amp;L brutto musi być liczbą lub pozostać pusty",IF(AND(ISNUMBER(F97),OR(ABS(F97)&gt;1000000000,ROUND(F97,2)&lt;&gt;F97)),"Kwoty: do 2 miejsc po przecinku; wartość bezwzględna wpisu ≤ 1 000 000 000.",""))))))))))))))))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IF(K98=0,"",IF(A98="","Podaj ID wyjścia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: tekst zaczynający się od A–Z, do 64 znaków; bez *, ?, ~, =, &lt; i &gt;. Przykład: T-001.",IF(COUNTIFS('Exits'!$A$9:$A$608,A98)&lt;&gt;1,"ID wyjścia się powtarza",IF(B98="","Podaj ID nadrzędnej transakcji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: tekst zaczynający się od A–Z, do 64 znaków; bez *, ?, ~, =, &lt; i &gt;. Przykład: T-001.",IF(COUNTIFS('Trades'!$A$9:$A$208,B98)&lt;&gt;1,"ID musi pasować do jednego wiersza Trades",IF(NOT(ISNUMBER(C98)),"Podaj prawidłowy czas zamknięcia",IF(OR(C98&lt;1,C98&gt;2958465),"Podaj prawidłowy czas zamknięcia",IF(NOT(ISNUMBER(D98)),"Podaj dodatnią zamkniętą ilość",IF(OR(D98&lt;=0,D98&gt;1000000,ROUND(D98,8)&lt;&gt;D98),"Podaj dodatnią zamkniętą ilość",IF(NOT(ISNUMBER(INDEX('Trades'!$D$9:$D$208,MATCH(B98,'Trades'!$A$9:$A$208,0)))),"Podaj prawidłowy czas otwarcia",IF(C98&lt;INDEX('Trades'!$D$9:$D$208,MATCH(B98,'Trades'!$A$9:$A$208,0)),"Wyjście poprzedza otwarcie",IF(AND(E98&lt;&gt;"",OR(NOT(ISNUMBER(E98)),E98&lt;=0)),"Podaj dodatnią cenę lub pozostaw puste",IF(AND(F98&lt;&gt;"",NOT(ISNUMBER(F98))),"P&amp;L brutto musi być liczbą lub pozostać pusty",IF(AND(ISNUMBER(F98),OR(ABS(F98)&gt;1000000000,ROUND(F98,2)&lt;&gt;F98)),"Kwoty: do 2 miejsc po przecinku; wartość bezwzględna wpisu ≤ 1 000 000 000.",""))))))))))))))))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IF(K99=0,"",IF(A99="","Podaj ID wyjścia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: tekst zaczynający się od A–Z, do 64 znaków; bez *, ?, ~, =, &lt; i &gt;. Przykład: T-001.",IF(COUNTIFS('Exits'!$A$9:$A$608,A99)&lt;&gt;1,"ID wyjścia się powtarza",IF(B99="","Podaj ID nadrzędnej transakcji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: tekst zaczynający się od A–Z, do 64 znaków; bez *, ?, ~, =, &lt; i &gt;. Przykład: T-001.",IF(COUNTIFS('Trades'!$A$9:$A$208,B99)&lt;&gt;1,"ID musi pasować do jednego wiersza Trades",IF(NOT(ISNUMBER(C99)),"Podaj prawidłowy czas zamknięcia",IF(OR(C99&lt;1,C99&gt;2958465),"Podaj prawidłowy czas zamknięcia",IF(NOT(ISNUMBER(D99)),"Podaj dodatnią zamkniętą ilość",IF(OR(D99&lt;=0,D99&gt;1000000,ROUND(D99,8)&lt;&gt;D99),"Podaj dodatnią zamkniętą ilość",IF(NOT(ISNUMBER(INDEX('Trades'!$D$9:$D$208,MATCH(B99,'Trades'!$A$9:$A$208,0)))),"Podaj prawidłowy czas otwarcia",IF(C99&lt;INDEX('Trades'!$D$9:$D$208,MATCH(B99,'Trades'!$A$9:$A$208,0)),"Wyjście poprzedza otwarcie",IF(AND(E99&lt;&gt;"",OR(NOT(ISNUMBER(E99)),E99&lt;=0)),"Podaj dodatnią cenę lub pozostaw puste",IF(AND(F99&lt;&gt;"",NOT(ISNUMBER(F99))),"P&amp;L brutto musi być liczbą lub pozostać pusty",IF(AND(ISNUMBER(F99),OR(ABS(F99)&gt;1000000000,ROUND(F99,2)&lt;&gt;F99)),"Kwoty: do 2 miejsc po przecinku; wartość bezwzględna wpisu ≤ 1 000 000 000.",""))))))))))))))))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IF(K100=0,"",IF(A100="","Podaj ID wyjścia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: tekst zaczynający się od A–Z, do 64 znaków; bez *, ?, ~, =, &lt; i &gt;. Przykład: T-001.",IF(COUNTIFS('Exits'!$A$9:$A$608,A100)&lt;&gt;1,"ID wyjścia się powtarza",IF(B100="","Podaj ID nadrzędnej transakcji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: tekst zaczynający się od A–Z, do 64 znaków; bez *, ?, ~, =, &lt; i &gt;. Przykład: T-001.",IF(COUNTIFS('Trades'!$A$9:$A$208,B100)&lt;&gt;1,"ID musi pasować do jednego wiersza Trades",IF(NOT(ISNUMBER(C100)),"Podaj prawidłowy czas zamknięcia",IF(OR(C100&lt;1,C100&gt;2958465),"Podaj prawidłowy czas zamknięcia",IF(NOT(ISNUMBER(D100)),"Podaj dodatnią zamkniętą ilość",IF(OR(D100&lt;=0,D100&gt;1000000,ROUND(D100,8)&lt;&gt;D100),"Podaj dodatnią zamkniętą ilość",IF(NOT(ISNUMBER(INDEX('Trades'!$D$9:$D$208,MATCH(B100,'Trades'!$A$9:$A$208,0)))),"Podaj prawidłowy czas otwarcia",IF(C100&lt;INDEX('Trades'!$D$9:$D$208,MATCH(B100,'Trades'!$A$9:$A$208,0)),"Wyjście poprzedza otwarcie",IF(AND(E100&lt;&gt;"",OR(NOT(ISNUMBER(E100)),E100&lt;=0)),"Podaj dodatnią cenę lub pozostaw puste",IF(AND(F100&lt;&gt;"",NOT(ISNUMBER(F100))),"P&amp;L brutto musi być liczbą lub pozostać pusty",IF(AND(ISNUMBER(F100),OR(ABS(F100)&gt;1000000000,ROUND(F100,2)&lt;&gt;F100)),"Kwoty: do 2 miejsc po przecinku; wartość bezwzględna wpisu ≤ 1 000 000 000.",""))))))))))))))))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IF(K101=0,"",IF(A101="","Podaj ID wyjścia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: tekst zaczynający się od A–Z, do 64 znaków; bez *, ?, ~, =, &lt; i &gt;. Przykład: T-001.",IF(COUNTIFS('Exits'!$A$9:$A$608,A101)&lt;&gt;1,"ID wyjścia się powtarza",IF(B101="","Podaj ID nadrzędnej transakcji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: tekst zaczynający się od A–Z, do 64 znaków; bez *, ?, ~, =, &lt; i &gt;. Przykład: T-001.",IF(COUNTIFS('Trades'!$A$9:$A$208,B101)&lt;&gt;1,"ID musi pasować do jednego wiersza Trades",IF(NOT(ISNUMBER(C101)),"Podaj prawidłowy czas zamknięcia",IF(OR(C101&lt;1,C101&gt;2958465),"Podaj prawidłowy czas zamknięcia",IF(NOT(ISNUMBER(D101)),"Podaj dodatnią zamkniętą ilość",IF(OR(D101&lt;=0,D101&gt;1000000,ROUND(D101,8)&lt;&gt;D101),"Podaj dodatnią zamkniętą ilość",IF(NOT(ISNUMBER(INDEX('Trades'!$D$9:$D$208,MATCH(B101,'Trades'!$A$9:$A$208,0)))),"Podaj prawidłowy czas otwarcia",IF(C101&lt;INDEX('Trades'!$D$9:$D$208,MATCH(B101,'Trades'!$A$9:$A$208,0)),"Wyjście poprzedza otwarcie",IF(AND(E101&lt;&gt;"",OR(NOT(ISNUMBER(E101)),E101&lt;=0)),"Podaj dodatnią cenę lub pozostaw puste",IF(AND(F101&lt;&gt;"",NOT(ISNUMBER(F101))),"P&amp;L brutto musi być liczbą lub pozostać pusty",IF(AND(ISNUMBER(F101),OR(ABS(F101)&gt;1000000000,ROUND(F101,2)&lt;&gt;F101)),"Kwoty: do 2 miejsc po przecinku; wartość bezwzględna wpisu ≤ 1 000 000 000.",""))))))))))))))))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IF(K102=0,"",IF(A102="","Podaj ID wyjścia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: tekst zaczynający się od A–Z, do 64 znaków; bez *, ?, ~, =, &lt; i &gt;. Przykład: T-001.",IF(COUNTIFS('Exits'!$A$9:$A$608,A102)&lt;&gt;1,"ID wyjścia się powtarza",IF(B102="","Podaj ID nadrzędnej transakcji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: tekst zaczynający się od A–Z, do 64 znaków; bez *, ?, ~, =, &lt; i &gt;. Przykład: T-001.",IF(COUNTIFS('Trades'!$A$9:$A$208,B102)&lt;&gt;1,"ID musi pasować do jednego wiersza Trades",IF(NOT(ISNUMBER(C102)),"Podaj prawidłowy czas zamknięcia",IF(OR(C102&lt;1,C102&gt;2958465),"Podaj prawidłowy czas zamknięcia",IF(NOT(ISNUMBER(D102)),"Podaj dodatnią zamkniętą ilość",IF(OR(D102&lt;=0,D102&gt;1000000,ROUND(D102,8)&lt;&gt;D102),"Podaj dodatnią zamkniętą ilość",IF(NOT(ISNUMBER(INDEX('Trades'!$D$9:$D$208,MATCH(B102,'Trades'!$A$9:$A$208,0)))),"Podaj prawidłowy czas otwarcia",IF(C102&lt;INDEX('Trades'!$D$9:$D$208,MATCH(B102,'Trades'!$A$9:$A$208,0)),"Wyjście poprzedza otwarcie",IF(AND(E102&lt;&gt;"",OR(NOT(ISNUMBER(E102)),E102&lt;=0)),"Podaj dodatnią cenę lub pozostaw puste",IF(AND(F102&lt;&gt;"",NOT(ISNUMBER(F102))),"P&amp;L brutto musi być liczbą lub pozostać pusty",IF(AND(ISNUMBER(F102),OR(ABS(F102)&gt;1000000000,ROUND(F102,2)&lt;&gt;F102)),"Kwoty: do 2 miejsc po przecinku; wartość bezwzględna wpisu ≤ 1 000 000 000.",""))))))))))))))))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IF(K103=0,"",IF(A103="","Podaj ID wyjścia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: tekst zaczynający się od A–Z, do 64 znaków; bez *, ?, ~, =, &lt; i &gt;. Przykład: T-001.",IF(COUNTIFS('Exits'!$A$9:$A$608,A103)&lt;&gt;1,"ID wyjścia się powtarza",IF(B103="","Podaj ID nadrzędnej transakcji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: tekst zaczynający się od A–Z, do 64 znaków; bez *, ?, ~, =, &lt; i &gt;. Przykład: T-001.",IF(COUNTIFS('Trades'!$A$9:$A$208,B103)&lt;&gt;1,"ID musi pasować do jednego wiersza Trades",IF(NOT(ISNUMBER(C103)),"Podaj prawidłowy czas zamknięcia",IF(OR(C103&lt;1,C103&gt;2958465),"Podaj prawidłowy czas zamknięcia",IF(NOT(ISNUMBER(D103)),"Podaj dodatnią zamkniętą ilość",IF(OR(D103&lt;=0,D103&gt;1000000,ROUND(D103,8)&lt;&gt;D103),"Podaj dodatnią zamkniętą ilość",IF(NOT(ISNUMBER(INDEX('Trades'!$D$9:$D$208,MATCH(B103,'Trades'!$A$9:$A$208,0)))),"Podaj prawidłowy czas otwarcia",IF(C103&lt;INDEX('Trades'!$D$9:$D$208,MATCH(B103,'Trades'!$A$9:$A$208,0)),"Wyjście poprzedza otwarcie",IF(AND(E103&lt;&gt;"",OR(NOT(ISNUMBER(E103)),E103&lt;=0)),"Podaj dodatnią cenę lub pozostaw puste",IF(AND(F103&lt;&gt;"",NOT(ISNUMBER(F103))),"P&amp;L brutto musi być liczbą lub pozostać pusty",IF(AND(ISNUMBER(F103),OR(ABS(F103)&gt;1000000000,ROUND(F103,2)&lt;&gt;F103)),"Kwoty: do 2 miejsc po przecinku; wartość bezwzględna wpisu ≤ 1 000 000 000.",""))))))))))))))))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IF(K104=0,"",IF(A104="","Podaj ID wyjścia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: tekst zaczynający się od A–Z, do 64 znaków; bez *, ?, ~, =, &lt; i &gt;. Przykład: T-001.",IF(COUNTIFS('Exits'!$A$9:$A$608,A104)&lt;&gt;1,"ID wyjścia się powtarza",IF(B104="","Podaj ID nadrzędnej transakcji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: tekst zaczynający się od A–Z, do 64 znaków; bez *, ?, ~, =, &lt; i &gt;. Przykład: T-001.",IF(COUNTIFS('Trades'!$A$9:$A$208,B104)&lt;&gt;1,"ID musi pasować do jednego wiersza Trades",IF(NOT(ISNUMBER(C104)),"Podaj prawidłowy czas zamknięcia",IF(OR(C104&lt;1,C104&gt;2958465),"Podaj prawidłowy czas zamknięcia",IF(NOT(ISNUMBER(D104)),"Podaj dodatnią zamkniętą ilość",IF(OR(D104&lt;=0,D104&gt;1000000,ROUND(D104,8)&lt;&gt;D104),"Podaj dodatnią zamkniętą ilość",IF(NOT(ISNUMBER(INDEX('Trades'!$D$9:$D$208,MATCH(B104,'Trades'!$A$9:$A$208,0)))),"Podaj prawidłowy czas otwarcia",IF(C104&lt;INDEX('Trades'!$D$9:$D$208,MATCH(B104,'Trades'!$A$9:$A$208,0)),"Wyjście poprzedza otwarcie",IF(AND(E104&lt;&gt;"",OR(NOT(ISNUMBER(E104)),E104&lt;=0)),"Podaj dodatnią cenę lub pozostaw puste",IF(AND(F104&lt;&gt;"",NOT(ISNUMBER(F104))),"P&amp;L brutto musi być liczbą lub pozostać pusty",IF(AND(ISNUMBER(F104),OR(ABS(F104)&gt;1000000000,ROUND(F104,2)&lt;&gt;F104)),"Kwoty: do 2 miejsc po przecinku; wartość bezwzględna wpisu ≤ 1 000 000 000.",""))))))))))))))))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IF(K105=0,"",IF(A105="","Podaj ID wyjścia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: tekst zaczynający się od A–Z, do 64 znaków; bez *, ?, ~, =, &lt; i &gt;. Przykład: T-001.",IF(COUNTIFS('Exits'!$A$9:$A$608,A105)&lt;&gt;1,"ID wyjścia się powtarza",IF(B105="","Podaj ID nadrzędnej transakcji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: tekst zaczynający się od A–Z, do 64 znaków; bez *, ?, ~, =, &lt; i &gt;. Przykład: T-001.",IF(COUNTIFS('Trades'!$A$9:$A$208,B105)&lt;&gt;1,"ID musi pasować do jednego wiersza Trades",IF(NOT(ISNUMBER(C105)),"Podaj prawidłowy czas zamknięcia",IF(OR(C105&lt;1,C105&gt;2958465),"Podaj prawidłowy czas zamknięcia",IF(NOT(ISNUMBER(D105)),"Podaj dodatnią zamkniętą ilość",IF(OR(D105&lt;=0,D105&gt;1000000,ROUND(D105,8)&lt;&gt;D105),"Podaj dodatnią zamkniętą ilość",IF(NOT(ISNUMBER(INDEX('Trades'!$D$9:$D$208,MATCH(B105,'Trades'!$A$9:$A$208,0)))),"Podaj prawidłowy czas otwarcia",IF(C105&lt;INDEX('Trades'!$D$9:$D$208,MATCH(B105,'Trades'!$A$9:$A$208,0)),"Wyjście poprzedza otwarcie",IF(AND(E105&lt;&gt;"",OR(NOT(ISNUMBER(E105)),E105&lt;=0)),"Podaj dodatnią cenę lub pozostaw puste",IF(AND(F105&lt;&gt;"",NOT(ISNUMBER(F105))),"P&amp;L brutto musi być liczbą lub pozostać pusty",IF(AND(ISNUMBER(F105),OR(ABS(F105)&gt;1000000000,ROUND(F105,2)&lt;&gt;F105)),"Kwoty: do 2 miejsc po przecinku; wartość bezwzględna wpisu ≤ 1 000 000 000.",""))))))))))))))))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IF(K106=0,"",IF(A106="","Podaj ID wyjścia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: tekst zaczynający się od A–Z, do 64 znaków; bez *, ?, ~, =, &lt; i &gt;. Przykład: T-001.",IF(COUNTIFS('Exits'!$A$9:$A$608,A106)&lt;&gt;1,"ID wyjścia się powtarza",IF(B106="","Podaj ID nadrzędnej transakcji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: tekst zaczynający się od A–Z, do 64 znaków; bez *, ?, ~, =, &lt; i &gt;. Przykład: T-001.",IF(COUNTIFS('Trades'!$A$9:$A$208,B106)&lt;&gt;1,"ID musi pasować do jednego wiersza Trades",IF(NOT(ISNUMBER(C106)),"Podaj prawidłowy czas zamknięcia",IF(OR(C106&lt;1,C106&gt;2958465),"Podaj prawidłowy czas zamknięcia",IF(NOT(ISNUMBER(D106)),"Podaj dodatnią zamkniętą ilość",IF(OR(D106&lt;=0,D106&gt;1000000,ROUND(D106,8)&lt;&gt;D106),"Podaj dodatnią zamkniętą ilość",IF(NOT(ISNUMBER(INDEX('Trades'!$D$9:$D$208,MATCH(B106,'Trades'!$A$9:$A$208,0)))),"Podaj prawidłowy czas otwarcia",IF(C106&lt;INDEX('Trades'!$D$9:$D$208,MATCH(B106,'Trades'!$A$9:$A$208,0)),"Wyjście poprzedza otwarcie",IF(AND(E106&lt;&gt;"",OR(NOT(ISNUMBER(E106)),E106&lt;=0)),"Podaj dodatnią cenę lub pozostaw puste",IF(AND(F106&lt;&gt;"",NOT(ISNUMBER(F106))),"P&amp;L brutto musi być liczbą lub pozostać pusty",IF(AND(ISNUMBER(F106),OR(ABS(F106)&gt;1000000000,ROUND(F106,2)&lt;&gt;F106)),"Kwoty: do 2 miejsc po przecinku; wartość bezwzględna wpisu ≤ 1 000 000 000.",""))))))))))))))))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IF(K107=0,"",IF(A107="","Podaj ID wyjścia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: tekst zaczynający się od A–Z, do 64 znaków; bez *, ?, ~, =, &lt; i &gt;. Przykład: T-001.",IF(COUNTIFS('Exits'!$A$9:$A$608,A107)&lt;&gt;1,"ID wyjścia się powtarza",IF(B107="","Podaj ID nadrzędnej transakcji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: tekst zaczynający się od A–Z, do 64 znaków; bez *, ?, ~, =, &lt; i &gt;. Przykład: T-001.",IF(COUNTIFS('Trades'!$A$9:$A$208,B107)&lt;&gt;1,"ID musi pasować do jednego wiersza Trades",IF(NOT(ISNUMBER(C107)),"Podaj prawidłowy czas zamknięcia",IF(OR(C107&lt;1,C107&gt;2958465),"Podaj prawidłowy czas zamknięcia",IF(NOT(ISNUMBER(D107)),"Podaj dodatnią zamkniętą ilość",IF(OR(D107&lt;=0,D107&gt;1000000,ROUND(D107,8)&lt;&gt;D107),"Podaj dodatnią zamkniętą ilość",IF(NOT(ISNUMBER(INDEX('Trades'!$D$9:$D$208,MATCH(B107,'Trades'!$A$9:$A$208,0)))),"Podaj prawidłowy czas otwarcia",IF(C107&lt;INDEX('Trades'!$D$9:$D$208,MATCH(B107,'Trades'!$A$9:$A$208,0)),"Wyjście poprzedza otwarcie",IF(AND(E107&lt;&gt;"",OR(NOT(ISNUMBER(E107)),E107&lt;=0)),"Podaj dodatnią cenę lub pozostaw puste",IF(AND(F107&lt;&gt;"",NOT(ISNUMBER(F107))),"P&amp;L brutto musi być liczbą lub pozostać pusty",IF(AND(ISNUMBER(F107),OR(ABS(F107)&gt;1000000000,ROUND(F107,2)&lt;&gt;F107)),"Kwoty: do 2 miejsc po przecinku; wartość bezwzględna wpisu ≤ 1 000 000 000.",""))))))))))))))))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IF(K108=0,"",IF(A108="","Podaj ID wyjścia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: tekst zaczynający się od A–Z, do 64 znaków; bez *, ?, ~, =, &lt; i &gt;. Przykład: T-001.",IF(COUNTIFS('Exits'!$A$9:$A$608,A108)&lt;&gt;1,"ID wyjścia się powtarza",IF(B108="","Podaj ID nadrzędnej transakcji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: tekst zaczynający się od A–Z, do 64 znaków; bez *, ?, ~, =, &lt; i &gt;. Przykład: T-001.",IF(COUNTIFS('Trades'!$A$9:$A$208,B108)&lt;&gt;1,"ID musi pasować do jednego wiersza Trades",IF(NOT(ISNUMBER(C108)),"Podaj prawidłowy czas zamknięcia",IF(OR(C108&lt;1,C108&gt;2958465),"Podaj prawidłowy czas zamknięcia",IF(NOT(ISNUMBER(D108)),"Podaj dodatnią zamkniętą ilość",IF(OR(D108&lt;=0,D108&gt;1000000,ROUND(D108,8)&lt;&gt;D108),"Podaj dodatnią zamkniętą ilość",IF(NOT(ISNUMBER(INDEX('Trades'!$D$9:$D$208,MATCH(B108,'Trades'!$A$9:$A$208,0)))),"Podaj prawidłowy czas otwarcia",IF(C108&lt;INDEX('Trades'!$D$9:$D$208,MATCH(B108,'Trades'!$A$9:$A$208,0)),"Wyjście poprzedza otwarcie",IF(AND(E108&lt;&gt;"",OR(NOT(ISNUMBER(E108)),E108&lt;=0)),"Podaj dodatnią cenę lub pozostaw puste",IF(AND(F108&lt;&gt;"",NOT(ISNUMBER(F108))),"P&amp;L brutto musi być liczbą lub pozostać pusty",IF(AND(ISNUMBER(F108),OR(ABS(F108)&gt;1000000000,ROUND(F108,2)&lt;&gt;F108)),"Kwoty: do 2 miejsc po przecinku; wartość bezwzględna wpisu ≤ 1 000 000 000.",""))))))))))))))))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IF(K109=0,"",IF(A109="","Podaj ID wyjścia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: tekst zaczynający się od A–Z, do 64 znaków; bez *, ?, ~, =, &lt; i &gt;. Przykład: T-001.",IF(COUNTIFS('Exits'!$A$9:$A$608,A109)&lt;&gt;1,"ID wyjścia się powtarza",IF(B109="","Podaj ID nadrzędnej transakcji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: tekst zaczynający się od A–Z, do 64 znaków; bez *, ?, ~, =, &lt; i &gt;. Przykład: T-001.",IF(COUNTIFS('Trades'!$A$9:$A$208,B109)&lt;&gt;1,"ID musi pasować do jednego wiersza Trades",IF(NOT(ISNUMBER(C109)),"Podaj prawidłowy czas zamknięcia",IF(OR(C109&lt;1,C109&gt;2958465),"Podaj prawidłowy czas zamknięcia",IF(NOT(ISNUMBER(D109)),"Podaj dodatnią zamkniętą ilość",IF(OR(D109&lt;=0,D109&gt;1000000,ROUND(D109,8)&lt;&gt;D109),"Podaj dodatnią zamkniętą ilość",IF(NOT(ISNUMBER(INDEX('Trades'!$D$9:$D$208,MATCH(B109,'Trades'!$A$9:$A$208,0)))),"Podaj prawidłowy czas otwarcia",IF(C109&lt;INDEX('Trades'!$D$9:$D$208,MATCH(B109,'Trades'!$A$9:$A$208,0)),"Wyjście poprzedza otwarcie",IF(AND(E109&lt;&gt;"",OR(NOT(ISNUMBER(E109)),E109&lt;=0)),"Podaj dodatnią cenę lub pozostaw puste",IF(AND(F109&lt;&gt;"",NOT(ISNUMBER(F109))),"P&amp;L brutto musi być liczbą lub pozostać pusty",IF(AND(ISNUMBER(F109),OR(ABS(F109)&gt;1000000000,ROUND(F109,2)&lt;&gt;F109)),"Kwoty: do 2 miejsc po przecinku; wartość bezwzględna wpisu ≤ 1 000 000 000.",""))))))))))))))))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IF(K110=0,"",IF(A110="","Podaj ID wyjścia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: tekst zaczynający się od A–Z, do 64 znaków; bez *, ?, ~, =, &lt; i &gt;. Przykład: T-001.",IF(COUNTIFS('Exits'!$A$9:$A$608,A110)&lt;&gt;1,"ID wyjścia się powtarza",IF(B110="","Podaj ID nadrzędnej transakcji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: tekst zaczynający się od A–Z, do 64 znaków; bez *, ?, ~, =, &lt; i &gt;. Przykład: T-001.",IF(COUNTIFS('Trades'!$A$9:$A$208,B110)&lt;&gt;1,"ID musi pasować do jednego wiersza Trades",IF(NOT(ISNUMBER(C110)),"Podaj prawidłowy czas zamknięcia",IF(OR(C110&lt;1,C110&gt;2958465),"Podaj prawidłowy czas zamknięcia",IF(NOT(ISNUMBER(D110)),"Podaj dodatnią zamkniętą ilość",IF(OR(D110&lt;=0,D110&gt;1000000,ROUND(D110,8)&lt;&gt;D110),"Podaj dodatnią zamkniętą ilość",IF(NOT(ISNUMBER(INDEX('Trades'!$D$9:$D$208,MATCH(B110,'Trades'!$A$9:$A$208,0)))),"Podaj prawidłowy czas otwarcia",IF(C110&lt;INDEX('Trades'!$D$9:$D$208,MATCH(B110,'Trades'!$A$9:$A$208,0)),"Wyjście poprzedza otwarcie",IF(AND(E110&lt;&gt;"",OR(NOT(ISNUMBER(E110)),E110&lt;=0)),"Podaj dodatnią cenę lub pozostaw puste",IF(AND(F110&lt;&gt;"",NOT(ISNUMBER(F110))),"P&amp;L brutto musi być liczbą lub pozostać pusty",IF(AND(ISNUMBER(F110),OR(ABS(F110)&gt;1000000000,ROUND(F110,2)&lt;&gt;F110)),"Kwoty: do 2 miejsc po przecinku; wartość bezwzględna wpisu ≤ 1 000 000 000.",""))))))))))))))))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IF(K111=0,"",IF(A111="","Podaj ID wyjścia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: tekst zaczynający się od A–Z, do 64 znaków; bez *, ?, ~, =, &lt; i &gt;. Przykład: T-001.",IF(COUNTIFS('Exits'!$A$9:$A$608,A111)&lt;&gt;1,"ID wyjścia się powtarza",IF(B111="","Podaj ID nadrzędnej transakcji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: tekst zaczynający się od A–Z, do 64 znaków; bez *, ?, ~, =, &lt; i &gt;. Przykład: T-001.",IF(COUNTIFS('Trades'!$A$9:$A$208,B111)&lt;&gt;1,"ID musi pasować do jednego wiersza Trades",IF(NOT(ISNUMBER(C111)),"Podaj prawidłowy czas zamknięcia",IF(OR(C111&lt;1,C111&gt;2958465),"Podaj prawidłowy czas zamknięcia",IF(NOT(ISNUMBER(D111)),"Podaj dodatnią zamkniętą ilość",IF(OR(D111&lt;=0,D111&gt;1000000,ROUND(D111,8)&lt;&gt;D111),"Podaj dodatnią zamkniętą ilość",IF(NOT(ISNUMBER(INDEX('Trades'!$D$9:$D$208,MATCH(B111,'Trades'!$A$9:$A$208,0)))),"Podaj prawidłowy czas otwarcia",IF(C111&lt;INDEX('Trades'!$D$9:$D$208,MATCH(B111,'Trades'!$A$9:$A$208,0)),"Wyjście poprzedza otwarcie",IF(AND(E111&lt;&gt;"",OR(NOT(ISNUMBER(E111)),E111&lt;=0)),"Podaj dodatnią cenę lub pozostaw puste",IF(AND(F111&lt;&gt;"",NOT(ISNUMBER(F111))),"P&amp;L brutto musi być liczbą lub pozostać pusty",IF(AND(ISNUMBER(F111),OR(ABS(F111)&gt;1000000000,ROUND(F111,2)&lt;&gt;F111)),"Kwoty: do 2 miejsc po przecinku; wartość bezwzględna wpisu ≤ 1 000 000 000.",""))))))))))))))))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IF(K112=0,"",IF(A112="","Podaj ID wyjścia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: tekst zaczynający się od A–Z, do 64 znaków; bez *, ?, ~, =, &lt; i &gt;. Przykład: T-001.",IF(COUNTIFS('Exits'!$A$9:$A$608,A112)&lt;&gt;1,"ID wyjścia się powtarza",IF(B112="","Podaj ID nadrzędnej transakcji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: tekst zaczynający się od A–Z, do 64 znaków; bez *, ?, ~, =, &lt; i &gt;. Przykład: T-001.",IF(COUNTIFS('Trades'!$A$9:$A$208,B112)&lt;&gt;1,"ID musi pasować do jednego wiersza Trades",IF(NOT(ISNUMBER(C112)),"Podaj prawidłowy czas zamknięcia",IF(OR(C112&lt;1,C112&gt;2958465),"Podaj prawidłowy czas zamknięcia",IF(NOT(ISNUMBER(D112)),"Podaj dodatnią zamkniętą ilość",IF(OR(D112&lt;=0,D112&gt;1000000,ROUND(D112,8)&lt;&gt;D112),"Podaj dodatnią zamkniętą ilość",IF(NOT(ISNUMBER(INDEX('Trades'!$D$9:$D$208,MATCH(B112,'Trades'!$A$9:$A$208,0)))),"Podaj prawidłowy czas otwarcia",IF(C112&lt;INDEX('Trades'!$D$9:$D$208,MATCH(B112,'Trades'!$A$9:$A$208,0)),"Wyjście poprzedza otwarcie",IF(AND(E112&lt;&gt;"",OR(NOT(ISNUMBER(E112)),E112&lt;=0)),"Podaj dodatnią cenę lub pozostaw puste",IF(AND(F112&lt;&gt;"",NOT(ISNUMBER(F112))),"P&amp;L brutto musi być liczbą lub pozostać pusty",IF(AND(ISNUMBER(F112),OR(ABS(F112)&gt;1000000000,ROUND(F112,2)&lt;&gt;F112)),"Kwoty: do 2 miejsc po przecinku; wartość bezwzględna wpisu ≤ 1 000 000 000.",""))))))))))))))))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IF(K113=0,"",IF(A113="","Podaj ID wyjścia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: tekst zaczynający się od A–Z, do 64 znaków; bez *, ?, ~, =, &lt; i &gt;. Przykład: T-001.",IF(COUNTIFS('Exits'!$A$9:$A$608,A113)&lt;&gt;1,"ID wyjścia się powtarza",IF(B113="","Podaj ID nadrzędnej transakcji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: tekst zaczynający się od A–Z, do 64 znaków; bez *, ?, ~, =, &lt; i &gt;. Przykład: T-001.",IF(COUNTIFS('Trades'!$A$9:$A$208,B113)&lt;&gt;1,"ID musi pasować do jednego wiersza Trades",IF(NOT(ISNUMBER(C113)),"Podaj prawidłowy czas zamknięcia",IF(OR(C113&lt;1,C113&gt;2958465),"Podaj prawidłowy czas zamknięcia",IF(NOT(ISNUMBER(D113)),"Podaj dodatnią zamkniętą ilość",IF(OR(D113&lt;=0,D113&gt;1000000,ROUND(D113,8)&lt;&gt;D113),"Podaj dodatnią zamkniętą ilość",IF(NOT(ISNUMBER(INDEX('Trades'!$D$9:$D$208,MATCH(B113,'Trades'!$A$9:$A$208,0)))),"Podaj prawidłowy czas otwarcia",IF(C113&lt;INDEX('Trades'!$D$9:$D$208,MATCH(B113,'Trades'!$A$9:$A$208,0)),"Wyjście poprzedza otwarcie",IF(AND(E113&lt;&gt;"",OR(NOT(ISNUMBER(E113)),E113&lt;=0)),"Podaj dodatnią cenę lub pozostaw puste",IF(AND(F113&lt;&gt;"",NOT(ISNUMBER(F113))),"P&amp;L brutto musi być liczbą lub pozostać pusty",IF(AND(ISNUMBER(F113),OR(ABS(F113)&gt;1000000000,ROUND(F113,2)&lt;&gt;F113)),"Kwoty: do 2 miejsc po przecinku; wartość bezwzględna wpisu ≤ 1 000 000 000.",""))))))))))))))))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IF(K114=0,"",IF(A114="","Podaj ID wyjścia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: tekst zaczynający się od A–Z, do 64 znaków; bez *, ?, ~, =, &lt; i &gt;. Przykład: T-001.",IF(COUNTIFS('Exits'!$A$9:$A$608,A114)&lt;&gt;1,"ID wyjścia się powtarza",IF(B114="","Podaj ID nadrzędnej transakcji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: tekst zaczynający się od A–Z, do 64 znaków; bez *, ?, ~, =, &lt; i &gt;. Przykład: T-001.",IF(COUNTIFS('Trades'!$A$9:$A$208,B114)&lt;&gt;1,"ID musi pasować do jednego wiersza Trades",IF(NOT(ISNUMBER(C114)),"Podaj prawidłowy czas zamknięcia",IF(OR(C114&lt;1,C114&gt;2958465),"Podaj prawidłowy czas zamknięcia",IF(NOT(ISNUMBER(D114)),"Podaj dodatnią zamkniętą ilość",IF(OR(D114&lt;=0,D114&gt;1000000,ROUND(D114,8)&lt;&gt;D114),"Podaj dodatnią zamkniętą ilość",IF(NOT(ISNUMBER(INDEX('Trades'!$D$9:$D$208,MATCH(B114,'Trades'!$A$9:$A$208,0)))),"Podaj prawidłowy czas otwarcia",IF(C114&lt;INDEX('Trades'!$D$9:$D$208,MATCH(B114,'Trades'!$A$9:$A$208,0)),"Wyjście poprzedza otwarcie",IF(AND(E114&lt;&gt;"",OR(NOT(ISNUMBER(E114)),E114&lt;=0)),"Podaj dodatnią cenę lub pozostaw puste",IF(AND(F114&lt;&gt;"",NOT(ISNUMBER(F114))),"P&amp;L brutto musi być liczbą lub pozostać pusty",IF(AND(ISNUMBER(F114),OR(ABS(F114)&gt;1000000000,ROUND(F114,2)&lt;&gt;F114)),"Kwoty: do 2 miejsc po przecinku; wartość bezwzględna wpisu ≤ 1 000 000 000.",""))))))))))))))))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IF(K115=0,"",IF(A115="","Podaj ID wyjścia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: tekst zaczynający się od A–Z, do 64 znaków; bez *, ?, ~, =, &lt; i &gt;. Przykład: T-001.",IF(COUNTIFS('Exits'!$A$9:$A$608,A115)&lt;&gt;1,"ID wyjścia się powtarza",IF(B115="","Podaj ID nadrzędnej transakcji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: tekst zaczynający się od A–Z, do 64 znaków; bez *, ?, ~, =, &lt; i &gt;. Przykład: T-001.",IF(COUNTIFS('Trades'!$A$9:$A$208,B115)&lt;&gt;1,"ID musi pasować do jednego wiersza Trades",IF(NOT(ISNUMBER(C115)),"Podaj prawidłowy czas zamknięcia",IF(OR(C115&lt;1,C115&gt;2958465),"Podaj prawidłowy czas zamknięcia",IF(NOT(ISNUMBER(D115)),"Podaj dodatnią zamkniętą ilość",IF(OR(D115&lt;=0,D115&gt;1000000,ROUND(D115,8)&lt;&gt;D115),"Podaj dodatnią zamkniętą ilość",IF(NOT(ISNUMBER(INDEX('Trades'!$D$9:$D$208,MATCH(B115,'Trades'!$A$9:$A$208,0)))),"Podaj prawidłowy czas otwarcia",IF(C115&lt;INDEX('Trades'!$D$9:$D$208,MATCH(B115,'Trades'!$A$9:$A$208,0)),"Wyjście poprzedza otwarcie",IF(AND(E115&lt;&gt;"",OR(NOT(ISNUMBER(E115)),E115&lt;=0)),"Podaj dodatnią cenę lub pozostaw puste",IF(AND(F115&lt;&gt;"",NOT(ISNUMBER(F115))),"P&amp;L brutto musi być liczbą lub pozostać pusty",IF(AND(ISNUMBER(F115),OR(ABS(F115)&gt;1000000000,ROUND(F115,2)&lt;&gt;F115)),"Kwoty: do 2 miejsc po przecinku; wartość bezwzględna wpisu ≤ 1 000 000 000.",""))))))))))))))))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IF(K116=0,"",IF(A116="","Podaj ID wyjścia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: tekst zaczynający się od A–Z, do 64 znaków; bez *, ?, ~, =, &lt; i &gt;. Przykład: T-001.",IF(COUNTIFS('Exits'!$A$9:$A$608,A116)&lt;&gt;1,"ID wyjścia się powtarza",IF(B116="","Podaj ID nadrzędnej transakcji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: tekst zaczynający się od A–Z, do 64 znaków; bez *, ?, ~, =, &lt; i &gt;. Przykład: T-001.",IF(COUNTIFS('Trades'!$A$9:$A$208,B116)&lt;&gt;1,"ID musi pasować do jednego wiersza Trades",IF(NOT(ISNUMBER(C116)),"Podaj prawidłowy czas zamknięcia",IF(OR(C116&lt;1,C116&gt;2958465),"Podaj prawidłowy czas zamknięcia",IF(NOT(ISNUMBER(D116)),"Podaj dodatnią zamkniętą ilość",IF(OR(D116&lt;=0,D116&gt;1000000,ROUND(D116,8)&lt;&gt;D116),"Podaj dodatnią zamkniętą ilość",IF(NOT(ISNUMBER(INDEX('Trades'!$D$9:$D$208,MATCH(B116,'Trades'!$A$9:$A$208,0)))),"Podaj prawidłowy czas otwarcia",IF(C116&lt;INDEX('Trades'!$D$9:$D$208,MATCH(B116,'Trades'!$A$9:$A$208,0)),"Wyjście poprzedza otwarcie",IF(AND(E116&lt;&gt;"",OR(NOT(ISNUMBER(E116)),E116&lt;=0)),"Podaj dodatnią cenę lub pozostaw puste",IF(AND(F116&lt;&gt;"",NOT(ISNUMBER(F116))),"P&amp;L brutto musi być liczbą lub pozostać pusty",IF(AND(ISNUMBER(F116),OR(ABS(F116)&gt;1000000000,ROUND(F116,2)&lt;&gt;F116)),"Kwoty: do 2 miejsc po przecinku; wartość bezwzględna wpisu ≤ 1 000 000 000.",""))))))))))))))))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IF(K117=0,"",IF(A117="","Podaj ID wyjścia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: tekst zaczynający się od A–Z, do 64 znaków; bez *, ?, ~, =, &lt; i &gt;. Przykład: T-001.",IF(COUNTIFS('Exits'!$A$9:$A$608,A117)&lt;&gt;1,"ID wyjścia się powtarza",IF(B117="","Podaj ID nadrzędnej transakcji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: tekst zaczynający się od A–Z, do 64 znaków; bez *, ?, ~, =, &lt; i &gt;. Przykład: T-001.",IF(COUNTIFS('Trades'!$A$9:$A$208,B117)&lt;&gt;1,"ID musi pasować do jednego wiersza Trades",IF(NOT(ISNUMBER(C117)),"Podaj prawidłowy czas zamknięcia",IF(OR(C117&lt;1,C117&gt;2958465),"Podaj prawidłowy czas zamknięcia",IF(NOT(ISNUMBER(D117)),"Podaj dodatnią zamkniętą ilość",IF(OR(D117&lt;=0,D117&gt;1000000,ROUND(D117,8)&lt;&gt;D117),"Podaj dodatnią zamkniętą ilość",IF(NOT(ISNUMBER(INDEX('Trades'!$D$9:$D$208,MATCH(B117,'Trades'!$A$9:$A$208,0)))),"Podaj prawidłowy czas otwarcia",IF(C117&lt;INDEX('Trades'!$D$9:$D$208,MATCH(B117,'Trades'!$A$9:$A$208,0)),"Wyjście poprzedza otwarcie",IF(AND(E117&lt;&gt;"",OR(NOT(ISNUMBER(E117)),E117&lt;=0)),"Podaj dodatnią cenę lub pozostaw puste",IF(AND(F117&lt;&gt;"",NOT(ISNUMBER(F117))),"P&amp;L brutto musi być liczbą lub pozostać pusty",IF(AND(ISNUMBER(F117),OR(ABS(F117)&gt;1000000000,ROUND(F117,2)&lt;&gt;F117)),"Kwoty: do 2 miejsc po przecinku; wartość bezwzględna wpisu ≤ 1 000 000 000.",""))))))))))))))))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IF(K118=0,"",IF(A118="","Podaj ID wyjścia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: tekst zaczynający się od A–Z, do 64 znaków; bez *, ?, ~, =, &lt; i &gt;. Przykład: T-001.",IF(COUNTIFS('Exits'!$A$9:$A$608,A118)&lt;&gt;1,"ID wyjścia się powtarza",IF(B118="","Podaj ID nadrzędnej transakcji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: tekst zaczynający się od A–Z, do 64 znaków; bez *, ?, ~, =, &lt; i &gt;. Przykład: T-001.",IF(COUNTIFS('Trades'!$A$9:$A$208,B118)&lt;&gt;1,"ID musi pasować do jednego wiersza Trades",IF(NOT(ISNUMBER(C118)),"Podaj prawidłowy czas zamknięcia",IF(OR(C118&lt;1,C118&gt;2958465),"Podaj prawidłowy czas zamknięcia",IF(NOT(ISNUMBER(D118)),"Podaj dodatnią zamkniętą ilość",IF(OR(D118&lt;=0,D118&gt;1000000,ROUND(D118,8)&lt;&gt;D118),"Podaj dodatnią zamkniętą ilość",IF(NOT(ISNUMBER(INDEX('Trades'!$D$9:$D$208,MATCH(B118,'Trades'!$A$9:$A$208,0)))),"Podaj prawidłowy czas otwarcia",IF(C118&lt;INDEX('Trades'!$D$9:$D$208,MATCH(B118,'Trades'!$A$9:$A$208,0)),"Wyjście poprzedza otwarcie",IF(AND(E118&lt;&gt;"",OR(NOT(ISNUMBER(E118)),E118&lt;=0)),"Podaj dodatnią cenę lub pozostaw puste",IF(AND(F118&lt;&gt;"",NOT(ISNUMBER(F118))),"P&amp;L brutto musi być liczbą lub pozostać pusty",IF(AND(ISNUMBER(F118),OR(ABS(F118)&gt;1000000000,ROUND(F118,2)&lt;&gt;F118)),"Kwoty: do 2 miejsc po przecinku; wartość bezwzględna wpisu ≤ 1 000 000 000.",""))))))))))))))))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IF(K119=0,"",IF(A119="","Podaj ID wyjścia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: tekst zaczynający się od A–Z, do 64 znaków; bez *, ?, ~, =, &lt; i &gt;. Przykład: T-001.",IF(COUNTIFS('Exits'!$A$9:$A$608,A119)&lt;&gt;1,"ID wyjścia się powtarza",IF(B119="","Podaj ID nadrzędnej transakcji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: tekst zaczynający się od A–Z, do 64 znaków; bez *, ?, ~, =, &lt; i &gt;. Przykład: T-001.",IF(COUNTIFS('Trades'!$A$9:$A$208,B119)&lt;&gt;1,"ID musi pasować do jednego wiersza Trades",IF(NOT(ISNUMBER(C119)),"Podaj prawidłowy czas zamknięcia",IF(OR(C119&lt;1,C119&gt;2958465),"Podaj prawidłowy czas zamknięcia",IF(NOT(ISNUMBER(D119)),"Podaj dodatnią zamkniętą ilość",IF(OR(D119&lt;=0,D119&gt;1000000,ROUND(D119,8)&lt;&gt;D119),"Podaj dodatnią zamkniętą ilość",IF(NOT(ISNUMBER(INDEX('Trades'!$D$9:$D$208,MATCH(B119,'Trades'!$A$9:$A$208,0)))),"Podaj prawidłowy czas otwarcia",IF(C119&lt;INDEX('Trades'!$D$9:$D$208,MATCH(B119,'Trades'!$A$9:$A$208,0)),"Wyjście poprzedza otwarcie",IF(AND(E119&lt;&gt;"",OR(NOT(ISNUMBER(E119)),E119&lt;=0)),"Podaj dodatnią cenę lub pozostaw puste",IF(AND(F119&lt;&gt;"",NOT(ISNUMBER(F119))),"P&amp;L brutto musi być liczbą lub pozostać pusty",IF(AND(ISNUMBER(F119),OR(ABS(F119)&gt;1000000000,ROUND(F119,2)&lt;&gt;F119)),"Kwoty: do 2 miejsc po przecinku; wartość bezwzględna wpisu ≤ 1 000 000 000.",""))))))))))))))))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IF(K120=0,"",IF(A120="","Podaj ID wyjścia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: tekst zaczynający się od A–Z, do 64 znaków; bez *, ?, ~, =, &lt; i &gt;. Przykład: T-001.",IF(COUNTIFS('Exits'!$A$9:$A$608,A120)&lt;&gt;1,"ID wyjścia się powtarza",IF(B120="","Podaj ID nadrzędnej transakcji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: tekst zaczynający się od A–Z, do 64 znaków; bez *, ?, ~, =, &lt; i &gt;. Przykład: T-001.",IF(COUNTIFS('Trades'!$A$9:$A$208,B120)&lt;&gt;1,"ID musi pasować do jednego wiersza Trades",IF(NOT(ISNUMBER(C120)),"Podaj prawidłowy czas zamknięcia",IF(OR(C120&lt;1,C120&gt;2958465),"Podaj prawidłowy czas zamknięcia",IF(NOT(ISNUMBER(D120)),"Podaj dodatnią zamkniętą ilość",IF(OR(D120&lt;=0,D120&gt;1000000,ROUND(D120,8)&lt;&gt;D120),"Podaj dodatnią zamkniętą ilość",IF(NOT(ISNUMBER(INDEX('Trades'!$D$9:$D$208,MATCH(B120,'Trades'!$A$9:$A$208,0)))),"Podaj prawidłowy czas otwarcia",IF(C120&lt;INDEX('Trades'!$D$9:$D$208,MATCH(B120,'Trades'!$A$9:$A$208,0)),"Wyjście poprzedza otwarcie",IF(AND(E120&lt;&gt;"",OR(NOT(ISNUMBER(E120)),E120&lt;=0)),"Podaj dodatnią cenę lub pozostaw puste",IF(AND(F120&lt;&gt;"",NOT(ISNUMBER(F120))),"P&amp;L brutto musi być liczbą lub pozostać pusty",IF(AND(ISNUMBER(F120),OR(ABS(F120)&gt;1000000000,ROUND(F120,2)&lt;&gt;F120)),"Kwoty: do 2 miejsc po przecinku; wartość bezwzględna wpisu ≤ 1 000 000 000.",""))))))))))))))))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IF(K121=0,"",IF(A121="","Podaj ID wyjścia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: tekst zaczynający się od A–Z, do 64 znaków; bez *, ?, ~, =, &lt; i &gt;. Przykład: T-001.",IF(COUNTIFS('Exits'!$A$9:$A$608,A121)&lt;&gt;1,"ID wyjścia się powtarza",IF(B121="","Podaj ID nadrzędnej transakcji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: tekst zaczynający się od A–Z, do 64 znaków; bez *, ?, ~, =, &lt; i &gt;. Przykład: T-001.",IF(COUNTIFS('Trades'!$A$9:$A$208,B121)&lt;&gt;1,"ID musi pasować do jednego wiersza Trades",IF(NOT(ISNUMBER(C121)),"Podaj prawidłowy czas zamknięcia",IF(OR(C121&lt;1,C121&gt;2958465),"Podaj prawidłowy czas zamknięcia",IF(NOT(ISNUMBER(D121)),"Podaj dodatnią zamkniętą ilość",IF(OR(D121&lt;=0,D121&gt;1000000,ROUND(D121,8)&lt;&gt;D121),"Podaj dodatnią zamkniętą ilość",IF(NOT(ISNUMBER(INDEX('Trades'!$D$9:$D$208,MATCH(B121,'Trades'!$A$9:$A$208,0)))),"Podaj prawidłowy czas otwarcia",IF(C121&lt;INDEX('Trades'!$D$9:$D$208,MATCH(B121,'Trades'!$A$9:$A$208,0)),"Wyjście poprzedza otwarcie",IF(AND(E121&lt;&gt;"",OR(NOT(ISNUMBER(E121)),E121&lt;=0)),"Podaj dodatnią cenę lub pozostaw puste",IF(AND(F121&lt;&gt;"",NOT(ISNUMBER(F121))),"P&amp;L brutto musi być liczbą lub pozostać pusty",IF(AND(ISNUMBER(F121),OR(ABS(F121)&gt;1000000000,ROUND(F121,2)&lt;&gt;F121)),"Kwoty: do 2 miejsc po przecinku; wartość bezwzględna wpisu ≤ 1 000 000 000.",""))))))))))))))))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IF(K122=0,"",IF(A122="","Podaj ID wyjścia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: tekst zaczynający się od A–Z, do 64 znaków; bez *, ?, ~, =, &lt; i &gt;. Przykład: T-001.",IF(COUNTIFS('Exits'!$A$9:$A$608,A122)&lt;&gt;1,"ID wyjścia się powtarza",IF(B122="","Podaj ID nadrzędnej transakcji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: tekst zaczynający się od A–Z, do 64 znaków; bez *, ?, ~, =, &lt; i &gt;. Przykład: T-001.",IF(COUNTIFS('Trades'!$A$9:$A$208,B122)&lt;&gt;1,"ID musi pasować do jednego wiersza Trades",IF(NOT(ISNUMBER(C122)),"Podaj prawidłowy czas zamknięcia",IF(OR(C122&lt;1,C122&gt;2958465),"Podaj prawidłowy czas zamknięcia",IF(NOT(ISNUMBER(D122)),"Podaj dodatnią zamkniętą ilość",IF(OR(D122&lt;=0,D122&gt;1000000,ROUND(D122,8)&lt;&gt;D122),"Podaj dodatnią zamkniętą ilość",IF(NOT(ISNUMBER(INDEX('Trades'!$D$9:$D$208,MATCH(B122,'Trades'!$A$9:$A$208,0)))),"Podaj prawidłowy czas otwarcia",IF(C122&lt;INDEX('Trades'!$D$9:$D$208,MATCH(B122,'Trades'!$A$9:$A$208,0)),"Wyjście poprzedza otwarcie",IF(AND(E122&lt;&gt;"",OR(NOT(ISNUMBER(E122)),E122&lt;=0)),"Podaj dodatnią cenę lub pozostaw puste",IF(AND(F122&lt;&gt;"",NOT(ISNUMBER(F122))),"P&amp;L brutto musi być liczbą lub pozostać pusty",IF(AND(ISNUMBER(F122),OR(ABS(F122)&gt;1000000000,ROUND(F122,2)&lt;&gt;F122)),"Kwoty: do 2 miejsc po przecinku; wartość bezwzględna wpisu ≤ 1 000 000 000.",""))))))))))))))))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IF(K123=0,"",IF(A123="","Podaj ID wyjścia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: tekst zaczynający się od A–Z, do 64 znaków; bez *, ?, ~, =, &lt; i &gt;. Przykład: T-001.",IF(COUNTIFS('Exits'!$A$9:$A$608,A123)&lt;&gt;1,"ID wyjścia się powtarza",IF(B123="","Podaj ID nadrzędnej transakcji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: tekst zaczynający się od A–Z, do 64 znaków; bez *, ?, ~, =, &lt; i &gt;. Przykład: T-001.",IF(COUNTIFS('Trades'!$A$9:$A$208,B123)&lt;&gt;1,"ID musi pasować do jednego wiersza Trades",IF(NOT(ISNUMBER(C123)),"Podaj prawidłowy czas zamknięcia",IF(OR(C123&lt;1,C123&gt;2958465),"Podaj prawidłowy czas zamknięcia",IF(NOT(ISNUMBER(D123)),"Podaj dodatnią zamkniętą ilość",IF(OR(D123&lt;=0,D123&gt;1000000,ROUND(D123,8)&lt;&gt;D123),"Podaj dodatnią zamkniętą ilość",IF(NOT(ISNUMBER(INDEX('Trades'!$D$9:$D$208,MATCH(B123,'Trades'!$A$9:$A$208,0)))),"Podaj prawidłowy czas otwarcia",IF(C123&lt;INDEX('Trades'!$D$9:$D$208,MATCH(B123,'Trades'!$A$9:$A$208,0)),"Wyjście poprzedza otwarcie",IF(AND(E123&lt;&gt;"",OR(NOT(ISNUMBER(E123)),E123&lt;=0)),"Podaj dodatnią cenę lub pozostaw puste",IF(AND(F123&lt;&gt;"",NOT(ISNUMBER(F123))),"P&amp;L brutto musi być liczbą lub pozostać pusty",IF(AND(ISNUMBER(F123),OR(ABS(F123)&gt;1000000000,ROUND(F123,2)&lt;&gt;F123)),"Kwoty: do 2 miejsc po przecinku; wartość bezwzględna wpisu ≤ 1 000 000 000.",""))))))))))))))))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IF(K124=0,"",IF(A124="","Podaj ID wyjścia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: tekst zaczynający się od A–Z, do 64 znaków; bez *, ?, ~, =, &lt; i &gt;. Przykład: T-001.",IF(COUNTIFS('Exits'!$A$9:$A$608,A124)&lt;&gt;1,"ID wyjścia się powtarza",IF(B124="","Podaj ID nadrzędnej transakcji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: tekst zaczynający się od A–Z, do 64 znaków; bez *, ?, ~, =, &lt; i &gt;. Przykład: T-001.",IF(COUNTIFS('Trades'!$A$9:$A$208,B124)&lt;&gt;1,"ID musi pasować do jednego wiersza Trades",IF(NOT(ISNUMBER(C124)),"Podaj prawidłowy czas zamknięcia",IF(OR(C124&lt;1,C124&gt;2958465),"Podaj prawidłowy czas zamknięcia",IF(NOT(ISNUMBER(D124)),"Podaj dodatnią zamkniętą ilość",IF(OR(D124&lt;=0,D124&gt;1000000,ROUND(D124,8)&lt;&gt;D124),"Podaj dodatnią zamkniętą ilość",IF(NOT(ISNUMBER(INDEX('Trades'!$D$9:$D$208,MATCH(B124,'Trades'!$A$9:$A$208,0)))),"Podaj prawidłowy czas otwarcia",IF(C124&lt;INDEX('Trades'!$D$9:$D$208,MATCH(B124,'Trades'!$A$9:$A$208,0)),"Wyjście poprzedza otwarcie",IF(AND(E124&lt;&gt;"",OR(NOT(ISNUMBER(E124)),E124&lt;=0)),"Podaj dodatnią cenę lub pozostaw puste",IF(AND(F124&lt;&gt;"",NOT(ISNUMBER(F124))),"P&amp;L brutto musi być liczbą lub pozostać pusty",IF(AND(ISNUMBER(F124),OR(ABS(F124)&gt;1000000000,ROUND(F124,2)&lt;&gt;F124)),"Kwoty: do 2 miejsc po przecinku; wartość bezwzględna wpisu ≤ 1 000 000 000.",""))))))))))))))))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IF(K125=0,"",IF(A125="","Podaj ID wyjścia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: tekst zaczynający się od A–Z, do 64 znaków; bez *, ?, ~, =, &lt; i &gt;. Przykład: T-001.",IF(COUNTIFS('Exits'!$A$9:$A$608,A125)&lt;&gt;1,"ID wyjścia się powtarza",IF(B125="","Podaj ID nadrzędnej transakcji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: tekst zaczynający się od A–Z, do 64 znaków; bez *, ?, ~, =, &lt; i &gt;. Przykład: T-001.",IF(COUNTIFS('Trades'!$A$9:$A$208,B125)&lt;&gt;1,"ID musi pasować do jednego wiersza Trades",IF(NOT(ISNUMBER(C125)),"Podaj prawidłowy czas zamknięcia",IF(OR(C125&lt;1,C125&gt;2958465),"Podaj prawidłowy czas zamknięcia",IF(NOT(ISNUMBER(D125)),"Podaj dodatnią zamkniętą ilość",IF(OR(D125&lt;=0,D125&gt;1000000,ROUND(D125,8)&lt;&gt;D125),"Podaj dodatnią zamkniętą ilość",IF(NOT(ISNUMBER(INDEX('Trades'!$D$9:$D$208,MATCH(B125,'Trades'!$A$9:$A$208,0)))),"Podaj prawidłowy czas otwarcia",IF(C125&lt;INDEX('Trades'!$D$9:$D$208,MATCH(B125,'Trades'!$A$9:$A$208,0)),"Wyjście poprzedza otwarcie",IF(AND(E125&lt;&gt;"",OR(NOT(ISNUMBER(E125)),E125&lt;=0)),"Podaj dodatnią cenę lub pozostaw puste",IF(AND(F125&lt;&gt;"",NOT(ISNUMBER(F125))),"P&amp;L brutto musi być liczbą lub pozostać pusty",IF(AND(ISNUMBER(F125),OR(ABS(F125)&gt;1000000000,ROUND(F125,2)&lt;&gt;F125)),"Kwoty: do 2 miejsc po przecinku; wartość bezwzględna wpisu ≤ 1 000 000 000.",""))))))))))))))))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IF(K126=0,"",IF(A126="","Podaj ID wyjścia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: tekst zaczynający się od A–Z, do 64 znaków; bez *, ?, ~, =, &lt; i &gt;. Przykład: T-001.",IF(COUNTIFS('Exits'!$A$9:$A$608,A126)&lt;&gt;1,"ID wyjścia się powtarza",IF(B126="","Podaj ID nadrzędnej transakcji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: tekst zaczynający się od A–Z, do 64 znaków; bez *, ?, ~, =, &lt; i &gt;. Przykład: T-001.",IF(COUNTIFS('Trades'!$A$9:$A$208,B126)&lt;&gt;1,"ID musi pasować do jednego wiersza Trades",IF(NOT(ISNUMBER(C126)),"Podaj prawidłowy czas zamknięcia",IF(OR(C126&lt;1,C126&gt;2958465),"Podaj prawidłowy czas zamknięcia",IF(NOT(ISNUMBER(D126)),"Podaj dodatnią zamkniętą ilość",IF(OR(D126&lt;=0,D126&gt;1000000,ROUND(D126,8)&lt;&gt;D126),"Podaj dodatnią zamkniętą ilość",IF(NOT(ISNUMBER(INDEX('Trades'!$D$9:$D$208,MATCH(B126,'Trades'!$A$9:$A$208,0)))),"Podaj prawidłowy czas otwarcia",IF(C126&lt;INDEX('Trades'!$D$9:$D$208,MATCH(B126,'Trades'!$A$9:$A$208,0)),"Wyjście poprzedza otwarcie",IF(AND(E126&lt;&gt;"",OR(NOT(ISNUMBER(E126)),E126&lt;=0)),"Podaj dodatnią cenę lub pozostaw puste",IF(AND(F126&lt;&gt;"",NOT(ISNUMBER(F126))),"P&amp;L brutto musi być liczbą lub pozostać pusty",IF(AND(ISNUMBER(F126),OR(ABS(F126)&gt;1000000000,ROUND(F126,2)&lt;&gt;F126)),"Kwoty: do 2 miejsc po przecinku; wartość bezwzględna wpisu ≤ 1 000 000 000.",""))))))))))))))))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IF(K127=0,"",IF(A127="","Podaj ID wyjścia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: tekst zaczynający się od A–Z, do 64 znaków; bez *, ?, ~, =, &lt; i &gt;. Przykład: T-001.",IF(COUNTIFS('Exits'!$A$9:$A$608,A127)&lt;&gt;1,"ID wyjścia się powtarza",IF(B127="","Podaj ID nadrzędnej transakcji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: tekst zaczynający się od A–Z, do 64 znaków; bez *, ?, ~, =, &lt; i &gt;. Przykład: T-001.",IF(COUNTIFS('Trades'!$A$9:$A$208,B127)&lt;&gt;1,"ID musi pasować do jednego wiersza Trades",IF(NOT(ISNUMBER(C127)),"Podaj prawidłowy czas zamknięcia",IF(OR(C127&lt;1,C127&gt;2958465),"Podaj prawidłowy czas zamknięcia",IF(NOT(ISNUMBER(D127)),"Podaj dodatnią zamkniętą ilość",IF(OR(D127&lt;=0,D127&gt;1000000,ROUND(D127,8)&lt;&gt;D127),"Podaj dodatnią zamkniętą ilość",IF(NOT(ISNUMBER(INDEX('Trades'!$D$9:$D$208,MATCH(B127,'Trades'!$A$9:$A$208,0)))),"Podaj prawidłowy czas otwarcia",IF(C127&lt;INDEX('Trades'!$D$9:$D$208,MATCH(B127,'Trades'!$A$9:$A$208,0)),"Wyjście poprzedza otwarcie",IF(AND(E127&lt;&gt;"",OR(NOT(ISNUMBER(E127)),E127&lt;=0)),"Podaj dodatnią cenę lub pozostaw puste",IF(AND(F127&lt;&gt;"",NOT(ISNUMBER(F127))),"P&amp;L brutto musi być liczbą lub pozostać pusty",IF(AND(ISNUMBER(F127),OR(ABS(F127)&gt;1000000000,ROUND(F127,2)&lt;&gt;F127)),"Kwoty: do 2 miejsc po przecinku; wartość bezwzględna wpisu ≤ 1 000 000 000.",""))))))))))))))))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IF(K128=0,"",IF(A128="","Podaj ID wyjścia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: tekst zaczynający się od A–Z, do 64 znaków; bez *, ?, ~, =, &lt; i &gt;. Przykład: T-001.",IF(COUNTIFS('Exits'!$A$9:$A$608,A128)&lt;&gt;1,"ID wyjścia się powtarza",IF(B128="","Podaj ID nadrzędnej transakcji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: tekst zaczynający się od A–Z, do 64 znaków; bez *, ?, ~, =, &lt; i &gt;. Przykład: T-001.",IF(COUNTIFS('Trades'!$A$9:$A$208,B128)&lt;&gt;1,"ID musi pasować do jednego wiersza Trades",IF(NOT(ISNUMBER(C128)),"Podaj prawidłowy czas zamknięcia",IF(OR(C128&lt;1,C128&gt;2958465),"Podaj prawidłowy czas zamknięcia",IF(NOT(ISNUMBER(D128)),"Podaj dodatnią zamkniętą ilość",IF(OR(D128&lt;=0,D128&gt;1000000,ROUND(D128,8)&lt;&gt;D128),"Podaj dodatnią zamkniętą ilość",IF(NOT(ISNUMBER(INDEX('Trades'!$D$9:$D$208,MATCH(B128,'Trades'!$A$9:$A$208,0)))),"Podaj prawidłowy czas otwarcia",IF(C128&lt;INDEX('Trades'!$D$9:$D$208,MATCH(B128,'Trades'!$A$9:$A$208,0)),"Wyjście poprzedza otwarcie",IF(AND(E128&lt;&gt;"",OR(NOT(ISNUMBER(E128)),E128&lt;=0)),"Podaj dodatnią cenę lub pozostaw puste",IF(AND(F128&lt;&gt;"",NOT(ISNUMBER(F128))),"P&amp;L brutto musi być liczbą lub pozostać pusty",IF(AND(ISNUMBER(F128),OR(ABS(F128)&gt;1000000000,ROUND(F128,2)&lt;&gt;F128)),"Kwoty: do 2 miejsc po przecinku; wartość bezwzględna wpisu ≤ 1 000 000 000.",""))))))))))))))))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IF(K129=0,"",IF(A129="","Podaj ID wyjścia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: tekst zaczynający się od A–Z, do 64 znaków; bez *, ?, ~, =, &lt; i &gt;. Przykład: T-001.",IF(COUNTIFS('Exits'!$A$9:$A$608,A129)&lt;&gt;1,"ID wyjścia się powtarza",IF(B129="","Podaj ID nadrzędnej transakcji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: tekst zaczynający się od A–Z, do 64 znaków; bez *, ?, ~, =, &lt; i &gt;. Przykład: T-001.",IF(COUNTIFS('Trades'!$A$9:$A$208,B129)&lt;&gt;1,"ID musi pasować do jednego wiersza Trades",IF(NOT(ISNUMBER(C129)),"Podaj prawidłowy czas zamknięcia",IF(OR(C129&lt;1,C129&gt;2958465),"Podaj prawidłowy czas zamknięcia",IF(NOT(ISNUMBER(D129)),"Podaj dodatnią zamkniętą ilość",IF(OR(D129&lt;=0,D129&gt;1000000,ROUND(D129,8)&lt;&gt;D129),"Podaj dodatnią zamkniętą ilość",IF(NOT(ISNUMBER(INDEX('Trades'!$D$9:$D$208,MATCH(B129,'Trades'!$A$9:$A$208,0)))),"Podaj prawidłowy czas otwarcia",IF(C129&lt;INDEX('Trades'!$D$9:$D$208,MATCH(B129,'Trades'!$A$9:$A$208,0)),"Wyjście poprzedza otwarcie",IF(AND(E129&lt;&gt;"",OR(NOT(ISNUMBER(E129)),E129&lt;=0)),"Podaj dodatnią cenę lub pozostaw puste",IF(AND(F129&lt;&gt;"",NOT(ISNUMBER(F129))),"P&amp;L brutto musi być liczbą lub pozostać pusty",IF(AND(ISNUMBER(F129),OR(ABS(F129)&gt;1000000000,ROUND(F129,2)&lt;&gt;F129)),"Kwoty: do 2 miejsc po przecinku; wartość bezwzględna wpisu ≤ 1 000 000 000.",""))))))))))))))))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IF(K130=0,"",IF(A130="","Podaj ID wyjścia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: tekst zaczynający się od A–Z, do 64 znaków; bez *, ?, ~, =, &lt; i &gt;. Przykład: T-001.",IF(COUNTIFS('Exits'!$A$9:$A$608,A130)&lt;&gt;1,"ID wyjścia się powtarza",IF(B130="","Podaj ID nadrzędnej transakcji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: tekst zaczynający się od A–Z, do 64 znaków; bez *, ?, ~, =, &lt; i &gt;. Przykład: T-001.",IF(COUNTIFS('Trades'!$A$9:$A$208,B130)&lt;&gt;1,"ID musi pasować do jednego wiersza Trades",IF(NOT(ISNUMBER(C130)),"Podaj prawidłowy czas zamknięcia",IF(OR(C130&lt;1,C130&gt;2958465),"Podaj prawidłowy czas zamknięcia",IF(NOT(ISNUMBER(D130)),"Podaj dodatnią zamkniętą ilość",IF(OR(D130&lt;=0,D130&gt;1000000,ROUND(D130,8)&lt;&gt;D130),"Podaj dodatnią zamkniętą ilość",IF(NOT(ISNUMBER(INDEX('Trades'!$D$9:$D$208,MATCH(B130,'Trades'!$A$9:$A$208,0)))),"Podaj prawidłowy czas otwarcia",IF(C130&lt;INDEX('Trades'!$D$9:$D$208,MATCH(B130,'Trades'!$A$9:$A$208,0)),"Wyjście poprzedza otwarcie",IF(AND(E130&lt;&gt;"",OR(NOT(ISNUMBER(E130)),E130&lt;=0)),"Podaj dodatnią cenę lub pozostaw puste",IF(AND(F130&lt;&gt;"",NOT(ISNUMBER(F130))),"P&amp;L brutto musi być liczbą lub pozostać pusty",IF(AND(ISNUMBER(F130),OR(ABS(F130)&gt;1000000000,ROUND(F130,2)&lt;&gt;F130)),"Kwoty: do 2 miejsc po przecinku; wartość bezwzględna wpisu ≤ 1 000 000 000.",""))))))))))))))))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IF(K131=0,"",IF(A131="","Podaj ID wyjścia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: tekst zaczynający się od A–Z, do 64 znaków; bez *, ?, ~, =, &lt; i &gt;. Przykład: T-001.",IF(COUNTIFS('Exits'!$A$9:$A$608,A131)&lt;&gt;1,"ID wyjścia się powtarza",IF(B131="","Podaj ID nadrzędnej transakcji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: tekst zaczynający się od A–Z, do 64 znaków; bez *, ?, ~, =, &lt; i &gt;. Przykład: T-001.",IF(COUNTIFS('Trades'!$A$9:$A$208,B131)&lt;&gt;1,"ID musi pasować do jednego wiersza Trades",IF(NOT(ISNUMBER(C131)),"Podaj prawidłowy czas zamknięcia",IF(OR(C131&lt;1,C131&gt;2958465),"Podaj prawidłowy czas zamknięcia",IF(NOT(ISNUMBER(D131)),"Podaj dodatnią zamkniętą ilość",IF(OR(D131&lt;=0,D131&gt;1000000,ROUND(D131,8)&lt;&gt;D131),"Podaj dodatnią zamkniętą ilość",IF(NOT(ISNUMBER(INDEX('Trades'!$D$9:$D$208,MATCH(B131,'Trades'!$A$9:$A$208,0)))),"Podaj prawidłowy czas otwarcia",IF(C131&lt;INDEX('Trades'!$D$9:$D$208,MATCH(B131,'Trades'!$A$9:$A$208,0)),"Wyjście poprzedza otwarcie",IF(AND(E131&lt;&gt;"",OR(NOT(ISNUMBER(E131)),E131&lt;=0)),"Podaj dodatnią cenę lub pozostaw puste",IF(AND(F131&lt;&gt;"",NOT(ISNUMBER(F131))),"P&amp;L brutto musi być liczbą lub pozostać pusty",IF(AND(ISNUMBER(F131),OR(ABS(F131)&gt;1000000000,ROUND(F131,2)&lt;&gt;F131)),"Kwoty: do 2 miejsc po przecinku; wartość bezwzględna wpisu ≤ 1 000 000 000.",""))))))))))))))))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IF(K132=0,"",IF(A132="","Podaj ID wyjścia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: tekst zaczynający się od A–Z, do 64 znaków; bez *, ?, ~, =, &lt; i &gt;. Przykład: T-001.",IF(COUNTIFS('Exits'!$A$9:$A$608,A132)&lt;&gt;1,"ID wyjścia się powtarza",IF(B132="","Podaj ID nadrzędnej transakcji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: tekst zaczynający się od A–Z, do 64 znaków; bez *, ?, ~, =, &lt; i &gt;. Przykład: T-001.",IF(COUNTIFS('Trades'!$A$9:$A$208,B132)&lt;&gt;1,"ID musi pasować do jednego wiersza Trades",IF(NOT(ISNUMBER(C132)),"Podaj prawidłowy czas zamknięcia",IF(OR(C132&lt;1,C132&gt;2958465),"Podaj prawidłowy czas zamknięcia",IF(NOT(ISNUMBER(D132)),"Podaj dodatnią zamkniętą ilość",IF(OR(D132&lt;=0,D132&gt;1000000,ROUND(D132,8)&lt;&gt;D132),"Podaj dodatnią zamkniętą ilość",IF(NOT(ISNUMBER(INDEX('Trades'!$D$9:$D$208,MATCH(B132,'Trades'!$A$9:$A$208,0)))),"Podaj prawidłowy czas otwarcia",IF(C132&lt;INDEX('Trades'!$D$9:$D$208,MATCH(B132,'Trades'!$A$9:$A$208,0)),"Wyjście poprzedza otwarcie",IF(AND(E132&lt;&gt;"",OR(NOT(ISNUMBER(E132)),E132&lt;=0)),"Podaj dodatnią cenę lub pozostaw puste",IF(AND(F132&lt;&gt;"",NOT(ISNUMBER(F132))),"P&amp;L brutto musi być liczbą lub pozostać pusty",IF(AND(ISNUMBER(F132),OR(ABS(F132)&gt;1000000000,ROUND(F132,2)&lt;&gt;F132)),"Kwoty: do 2 miejsc po przecinku; wartość bezwzględna wpisu ≤ 1 000 000 000.",""))))))))))))))))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IF(K133=0,"",IF(A133="","Podaj ID wyjścia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: tekst zaczynający się od A–Z, do 64 znaków; bez *, ?, ~, =, &lt; i &gt;. Przykład: T-001.",IF(COUNTIFS('Exits'!$A$9:$A$608,A133)&lt;&gt;1,"ID wyjścia się powtarza",IF(B133="","Podaj ID nadrzędnej transakcji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: tekst zaczynający się od A–Z, do 64 znaków; bez *, ?, ~, =, &lt; i &gt;. Przykład: T-001.",IF(COUNTIFS('Trades'!$A$9:$A$208,B133)&lt;&gt;1,"ID musi pasować do jednego wiersza Trades",IF(NOT(ISNUMBER(C133)),"Podaj prawidłowy czas zamknięcia",IF(OR(C133&lt;1,C133&gt;2958465),"Podaj prawidłowy czas zamknięcia",IF(NOT(ISNUMBER(D133)),"Podaj dodatnią zamkniętą ilość",IF(OR(D133&lt;=0,D133&gt;1000000,ROUND(D133,8)&lt;&gt;D133),"Podaj dodatnią zamkniętą ilość",IF(NOT(ISNUMBER(INDEX('Trades'!$D$9:$D$208,MATCH(B133,'Trades'!$A$9:$A$208,0)))),"Podaj prawidłowy czas otwarcia",IF(C133&lt;INDEX('Trades'!$D$9:$D$208,MATCH(B133,'Trades'!$A$9:$A$208,0)),"Wyjście poprzedza otwarcie",IF(AND(E133&lt;&gt;"",OR(NOT(ISNUMBER(E133)),E133&lt;=0)),"Podaj dodatnią cenę lub pozostaw puste",IF(AND(F133&lt;&gt;"",NOT(ISNUMBER(F133))),"P&amp;L brutto musi być liczbą lub pozostać pusty",IF(AND(ISNUMBER(F133),OR(ABS(F133)&gt;1000000000,ROUND(F133,2)&lt;&gt;F133)),"Kwoty: do 2 miejsc po przecinku; wartość bezwzględna wpisu ≤ 1 000 000 000.",""))))))))))))))))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IF(K134=0,"",IF(A134="","Podaj ID wyjścia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: tekst zaczynający się od A–Z, do 64 znaków; bez *, ?, ~, =, &lt; i &gt;. Przykład: T-001.",IF(COUNTIFS('Exits'!$A$9:$A$608,A134)&lt;&gt;1,"ID wyjścia się powtarza",IF(B134="","Podaj ID nadrzędnej transakcji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: tekst zaczynający się od A–Z, do 64 znaków; bez *, ?, ~, =, &lt; i &gt;. Przykład: T-001.",IF(COUNTIFS('Trades'!$A$9:$A$208,B134)&lt;&gt;1,"ID musi pasować do jednego wiersza Trades",IF(NOT(ISNUMBER(C134)),"Podaj prawidłowy czas zamknięcia",IF(OR(C134&lt;1,C134&gt;2958465),"Podaj prawidłowy czas zamknięcia",IF(NOT(ISNUMBER(D134)),"Podaj dodatnią zamkniętą ilość",IF(OR(D134&lt;=0,D134&gt;1000000,ROUND(D134,8)&lt;&gt;D134),"Podaj dodatnią zamkniętą ilość",IF(NOT(ISNUMBER(INDEX('Trades'!$D$9:$D$208,MATCH(B134,'Trades'!$A$9:$A$208,0)))),"Podaj prawidłowy czas otwarcia",IF(C134&lt;INDEX('Trades'!$D$9:$D$208,MATCH(B134,'Trades'!$A$9:$A$208,0)),"Wyjście poprzedza otwarcie",IF(AND(E134&lt;&gt;"",OR(NOT(ISNUMBER(E134)),E134&lt;=0)),"Podaj dodatnią cenę lub pozostaw puste",IF(AND(F134&lt;&gt;"",NOT(ISNUMBER(F134))),"P&amp;L brutto musi być liczbą lub pozostać pusty",IF(AND(ISNUMBER(F134),OR(ABS(F134)&gt;1000000000,ROUND(F134,2)&lt;&gt;F134)),"Kwoty: do 2 miejsc po przecinku; wartość bezwzględna wpisu ≤ 1 000 000 000.",""))))))))))))))))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IF(K135=0,"",IF(A135="","Podaj ID wyjścia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: tekst zaczynający się od A–Z, do 64 znaków; bez *, ?, ~, =, &lt; i &gt;. Przykład: T-001.",IF(COUNTIFS('Exits'!$A$9:$A$608,A135)&lt;&gt;1,"ID wyjścia się powtarza",IF(B135="","Podaj ID nadrzędnej transakcji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: tekst zaczynający się od A–Z, do 64 znaków; bez *, ?, ~, =, &lt; i &gt;. Przykład: T-001.",IF(COUNTIFS('Trades'!$A$9:$A$208,B135)&lt;&gt;1,"ID musi pasować do jednego wiersza Trades",IF(NOT(ISNUMBER(C135)),"Podaj prawidłowy czas zamknięcia",IF(OR(C135&lt;1,C135&gt;2958465),"Podaj prawidłowy czas zamknięcia",IF(NOT(ISNUMBER(D135)),"Podaj dodatnią zamkniętą ilość",IF(OR(D135&lt;=0,D135&gt;1000000,ROUND(D135,8)&lt;&gt;D135),"Podaj dodatnią zamkniętą ilość",IF(NOT(ISNUMBER(INDEX('Trades'!$D$9:$D$208,MATCH(B135,'Trades'!$A$9:$A$208,0)))),"Podaj prawidłowy czas otwarcia",IF(C135&lt;INDEX('Trades'!$D$9:$D$208,MATCH(B135,'Trades'!$A$9:$A$208,0)),"Wyjście poprzedza otwarcie",IF(AND(E135&lt;&gt;"",OR(NOT(ISNUMBER(E135)),E135&lt;=0)),"Podaj dodatnią cenę lub pozostaw puste",IF(AND(F135&lt;&gt;"",NOT(ISNUMBER(F135))),"P&amp;L brutto musi być liczbą lub pozostać pusty",IF(AND(ISNUMBER(F135),OR(ABS(F135)&gt;1000000000,ROUND(F135,2)&lt;&gt;F135)),"Kwoty: do 2 miejsc po przecinku; wartość bezwzględna wpisu ≤ 1 000 000 000.",""))))))))))))))))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IF(K136=0,"",IF(A136="","Podaj ID wyjścia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: tekst zaczynający się od A–Z, do 64 znaków; bez *, ?, ~, =, &lt; i &gt;. Przykład: T-001.",IF(COUNTIFS('Exits'!$A$9:$A$608,A136)&lt;&gt;1,"ID wyjścia się powtarza",IF(B136="","Podaj ID nadrzędnej transakcji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: tekst zaczynający się od A–Z, do 64 znaków; bez *, ?, ~, =, &lt; i &gt;. Przykład: T-001.",IF(COUNTIFS('Trades'!$A$9:$A$208,B136)&lt;&gt;1,"ID musi pasować do jednego wiersza Trades",IF(NOT(ISNUMBER(C136)),"Podaj prawidłowy czas zamknięcia",IF(OR(C136&lt;1,C136&gt;2958465),"Podaj prawidłowy czas zamknięcia",IF(NOT(ISNUMBER(D136)),"Podaj dodatnią zamkniętą ilość",IF(OR(D136&lt;=0,D136&gt;1000000,ROUND(D136,8)&lt;&gt;D136),"Podaj dodatnią zamkniętą ilość",IF(NOT(ISNUMBER(INDEX('Trades'!$D$9:$D$208,MATCH(B136,'Trades'!$A$9:$A$208,0)))),"Podaj prawidłowy czas otwarcia",IF(C136&lt;INDEX('Trades'!$D$9:$D$208,MATCH(B136,'Trades'!$A$9:$A$208,0)),"Wyjście poprzedza otwarcie",IF(AND(E136&lt;&gt;"",OR(NOT(ISNUMBER(E136)),E136&lt;=0)),"Podaj dodatnią cenę lub pozostaw puste",IF(AND(F136&lt;&gt;"",NOT(ISNUMBER(F136))),"P&amp;L brutto musi być liczbą lub pozostać pusty",IF(AND(ISNUMBER(F136),OR(ABS(F136)&gt;1000000000,ROUND(F136,2)&lt;&gt;F136)),"Kwoty: do 2 miejsc po przecinku; wartość bezwzględna wpisu ≤ 1 000 000 000.",""))))))))))))))))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IF(K137=0,"",IF(A137="","Podaj ID wyjścia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: tekst zaczynający się od A–Z, do 64 znaków; bez *, ?, ~, =, &lt; i &gt;. Przykład: T-001.",IF(COUNTIFS('Exits'!$A$9:$A$608,A137)&lt;&gt;1,"ID wyjścia się powtarza",IF(B137="","Podaj ID nadrzędnej transakcji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: tekst zaczynający się od A–Z, do 64 znaków; bez *, ?, ~, =, &lt; i &gt;. Przykład: T-001.",IF(COUNTIFS('Trades'!$A$9:$A$208,B137)&lt;&gt;1,"ID musi pasować do jednego wiersza Trades",IF(NOT(ISNUMBER(C137)),"Podaj prawidłowy czas zamknięcia",IF(OR(C137&lt;1,C137&gt;2958465),"Podaj prawidłowy czas zamknięcia",IF(NOT(ISNUMBER(D137)),"Podaj dodatnią zamkniętą ilość",IF(OR(D137&lt;=0,D137&gt;1000000,ROUND(D137,8)&lt;&gt;D137),"Podaj dodatnią zamkniętą ilość",IF(NOT(ISNUMBER(INDEX('Trades'!$D$9:$D$208,MATCH(B137,'Trades'!$A$9:$A$208,0)))),"Podaj prawidłowy czas otwarcia",IF(C137&lt;INDEX('Trades'!$D$9:$D$208,MATCH(B137,'Trades'!$A$9:$A$208,0)),"Wyjście poprzedza otwarcie",IF(AND(E137&lt;&gt;"",OR(NOT(ISNUMBER(E137)),E137&lt;=0)),"Podaj dodatnią cenę lub pozostaw puste",IF(AND(F137&lt;&gt;"",NOT(ISNUMBER(F137))),"P&amp;L brutto musi być liczbą lub pozostać pusty",IF(AND(ISNUMBER(F137),OR(ABS(F137)&gt;1000000000,ROUND(F137,2)&lt;&gt;F137)),"Kwoty: do 2 miejsc po przecinku; wartość bezwzględna wpisu ≤ 1 000 000 000.",""))))))))))))))))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IF(K138=0,"",IF(A138="","Podaj ID wyjścia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: tekst zaczynający się od A–Z, do 64 znaków; bez *, ?, ~, =, &lt; i &gt;. Przykład: T-001.",IF(COUNTIFS('Exits'!$A$9:$A$608,A138)&lt;&gt;1,"ID wyjścia się powtarza",IF(B138="","Podaj ID nadrzędnej transakcji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: tekst zaczynający się od A–Z, do 64 znaków; bez *, ?, ~, =, &lt; i &gt;. Przykład: T-001.",IF(COUNTIFS('Trades'!$A$9:$A$208,B138)&lt;&gt;1,"ID musi pasować do jednego wiersza Trades",IF(NOT(ISNUMBER(C138)),"Podaj prawidłowy czas zamknięcia",IF(OR(C138&lt;1,C138&gt;2958465),"Podaj prawidłowy czas zamknięcia",IF(NOT(ISNUMBER(D138)),"Podaj dodatnią zamkniętą ilość",IF(OR(D138&lt;=0,D138&gt;1000000,ROUND(D138,8)&lt;&gt;D138),"Podaj dodatnią zamkniętą ilość",IF(NOT(ISNUMBER(INDEX('Trades'!$D$9:$D$208,MATCH(B138,'Trades'!$A$9:$A$208,0)))),"Podaj prawidłowy czas otwarcia",IF(C138&lt;INDEX('Trades'!$D$9:$D$208,MATCH(B138,'Trades'!$A$9:$A$208,0)),"Wyjście poprzedza otwarcie",IF(AND(E138&lt;&gt;"",OR(NOT(ISNUMBER(E138)),E138&lt;=0)),"Podaj dodatnią cenę lub pozostaw puste",IF(AND(F138&lt;&gt;"",NOT(ISNUMBER(F138))),"P&amp;L brutto musi być liczbą lub pozostać pusty",IF(AND(ISNUMBER(F138),OR(ABS(F138)&gt;1000000000,ROUND(F138,2)&lt;&gt;F138)),"Kwoty: do 2 miejsc po przecinku; wartość bezwzględna wpisu ≤ 1 000 000 000.",""))))))))))))))))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IF(K139=0,"",IF(A139="","Podaj ID wyjścia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: tekst zaczynający się od A–Z, do 64 znaków; bez *, ?, ~, =, &lt; i &gt;. Przykład: T-001.",IF(COUNTIFS('Exits'!$A$9:$A$608,A139)&lt;&gt;1,"ID wyjścia się powtarza",IF(B139="","Podaj ID nadrzędnej transakcji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: tekst zaczynający się od A–Z, do 64 znaków; bez *, ?, ~, =, &lt; i &gt;. Przykład: T-001.",IF(COUNTIFS('Trades'!$A$9:$A$208,B139)&lt;&gt;1,"ID musi pasować do jednego wiersza Trades",IF(NOT(ISNUMBER(C139)),"Podaj prawidłowy czas zamknięcia",IF(OR(C139&lt;1,C139&gt;2958465),"Podaj prawidłowy czas zamknięcia",IF(NOT(ISNUMBER(D139)),"Podaj dodatnią zamkniętą ilość",IF(OR(D139&lt;=0,D139&gt;1000000,ROUND(D139,8)&lt;&gt;D139),"Podaj dodatnią zamkniętą ilość",IF(NOT(ISNUMBER(INDEX('Trades'!$D$9:$D$208,MATCH(B139,'Trades'!$A$9:$A$208,0)))),"Podaj prawidłowy czas otwarcia",IF(C139&lt;INDEX('Trades'!$D$9:$D$208,MATCH(B139,'Trades'!$A$9:$A$208,0)),"Wyjście poprzedza otwarcie",IF(AND(E139&lt;&gt;"",OR(NOT(ISNUMBER(E139)),E139&lt;=0)),"Podaj dodatnią cenę lub pozostaw puste",IF(AND(F139&lt;&gt;"",NOT(ISNUMBER(F139))),"P&amp;L brutto musi być liczbą lub pozostać pusty",IF(AND(ISNUMBER(F139),OR(ABS(F139)&gt;1000000000,ROUND(F139,2)&lt;&gt;F139)),"Kwoty: do 2 miejsc po przecinku; wartość bezwzględna wpisu ≤ 1 000 000 000.",""))))))))))))))))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IF(K140=0,"",IF(A140="","Podaj ID wyjścia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: tekst zaczynający się od A–Z, do 64 znaków; bez *, ?, ~, =, &lt; i &gt;. Przykład: T-001.",IF(COUNTIFS('Exits'!$A$9:$A$608,A140)&lt;&gt;1,"ID wyjścia się powtarza",IF(B140="","Podaj ID nadrzędnej transakcji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: tekst zaczynający się od A–Z, do 64 znaków; bez *, ?, ~, =, &lt; i &gt;. Przykład: T-001.",IF(COUNTIFS('Trades'!$A$9:$A$208,B140)&lt;&gt;1,"ID musi pasować do jednego wiersza Trades",IF(NOT(ISNUMBER(C140)),"Podaj prawidłowy czas zamknięcia",IF(OR(C140&lt;1,C140&gt;2958465),"Podaj prawidłowy czas zamknięcia",IF(NOT(ISNUMBER(D140)),"Podaj dodatnią zamkniętą ilość",IF(OR(D140&lt;=0,D140&gt;1000000,ROUND(D140,8)&lt;&gt;D140),"Podaj dodatnią zamkniętą ilość",IF(NOT(ISNUMBER(INDEX('Trades'!$D$9:$D$208,MATCH(B140,'Trades'!$A$9:$A$208,0)))),"Podaj prawidłowy czas otwarcia",IF(C140&lt;INDEX('Trades'!$D$9:$D$208,MATCH(B140,'Trades'!$A$9:$A$208,0)),"Wyjście poprzedza otwarcie",IF(AND(E140&lt;&gt;"",OR(NOT(ISNUMBER(E140)),E140&lt;=0)),"Podaj dodatnią cenę lub pozostaw puste",IF(AND(F140&lt;&gt;"",NOT(ISNUMBER(F140))),"P&amp;L brutto musi być liczbą lub pozostać pusty",IF(AND(ISNUMBER(F140),OR(ABS(F140)&gt;1000000000,ROUND(F140,2)&lt;&gt;F140)),"Kwoty: do 2 miejsc po przecinku; wartość bezwzględna wpisu ≤ 1 000 000 000.",""))))))))))))))))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IF(K141=0,"",IF(A141="","Podaj ID wyjścia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: tekst zaczynający się od A–Z, do 64 znaków; bez *, ?, ~, =, &lt; i &gt;. Przykład: T-001.",IF(COUNTIFS('Exits'!$A$9:$A$608,A141)&lt;&gt;1,"ID wyjścia się powtarza",IF(B141="","Podaj ID nadrzędnej transakcji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: tekst zaczynający się od A–Z, do 64 znaków; bez *, ?, ~, =, &lt; i &gt;. Przykład: T-001.",IF(COUNTIFS('Trades'!$A$9:$A$208,B141)&lt;&gt;1,"ID musi pasować do jednego wiersza Trades",IF(NOT(ISNUMBER(C141)),"Podaj prawidłowy czas zamknięcia",IF(OR(C141&lt;1,C141&gt;2958465),"Podaj prawidłowy czas zamknięcia",IF(NOT(ISNUMBER(D141)),"Podaj dodatnią zamkniętą ilość",IF(OR(D141&lt;=0,D141&gt;1000000,ROUND(D141,8)&lt;&gt;D141),"Podaj dodatnią zamkniętą ilość",IF(NOT(ISNUMBER(INDEX('Trades'!$D$9:$D$208,MATCH(B141,'Trades'!$A$9:$A$208,0)))),"Podaj prawidłowy czas otwarcia",IF(C141&lt;INDEX('Trades'!$D$9:$D$208,MATCH(B141,'Trades'!$A$9:$A$208,0)),"Wyjście poprzedza otwarcie",IF(AND(E141&lt;&gt;"",OR(NOT(ISNUMBER(E141)),E141&lt;=0)),"Podaj dodatnią cenę lub pozostaw puste",IF(AND(F141&lt;&gt;"",NOT(ISNUMBER(F141))),"P&amp;L brutto musi być liczbą lub pozostać pusty",IF(AND(ISNUMBER(F141),OR(ABS(F141)&gt;1000000000,ROUND(F141,2)&lt;&gt;F141)),"Kwoty: do 2 miejsc po przecinku; wartość bezwzględna wpisu ≤ 1 000 000 000.",""))))))))))))))))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IF(K142=0,"",IF(A142="","Podaj ID wyjścia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: tekst zaczynający się od A–Z, do 64 znaków; bez *, ?, ~, =, &lt; i &gt;. Przykład: T-001.",IF(COUNTIFS('Exits'!$A$9:$A$608,A142)&lt;&gt;1,"ID wyjścia się powtarza",IF(B142="","Podaj ID nadrzędnej transakcji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: tekst zaczynający się od A–Z, do 64 znaków; bez *, ?, ~, =, &lt; i &gt;. Przykład: T-001.",IF(COUNTIFS('Trades'!$A$9:$A$208,B142)&lt;&gt;1,"ID musi pasować do jednego wiersza Trades",IF(NOT(ISNUMBER(C142)),"Podaj prawidłowy czas zamknięcia",IF(OR(C142&lt;1,C142&gt;2958465),"Podaj prawidłowy czas zamknięcia",IF(NOT(ISNUMBER(D142)),"Podaj dodatnią zamkniętą ilość",IF(OR(D142&lt;=0,D142&gt;1000000,ROUND(D142,8)&lt;&gt;D142),"Podaj dodatnią zamkniętą ilość",IF(NOT(ISNUMBER(INDEX('Trades'!$D$9:$D$208,MATCH(B142,'Trades'!$A$9:$A$208,0)))),"Podaj prawidłowy czas otwarcia",IF(C142&lt;INDEX('Trades'!$D$9:$D$208,MATCH(B142,'Trades'!$A$9:$A$208,0)),"Wyjście poprzedza otwarcie",IF(AND(E142&lt;&gt;"",OR(NOT(ISNUMBER(E142)),E142&lt;=0)),"Podaj dodatnią cenę lub pozostaw puste",IF(AND(F142&lt;&gt;"",NOT(ISNUMBER(F142))),"P&amp;L brutto musi być liczbą lub pozostać pusty",IF(AND(ISNUMBER(F142),OR(ABS(F142)&gt;1000000000,ROUND(F142,2)&lt;&gt;F142)),"Kwoty: do 2 miejsc po przecinku; wartość bezwzględna wpisu ≤ 1 000 000 000.",""))))))))))))))))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IF(K143=0,"",IF(A143="","Podaj ID wyjścia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: tekst zaczynający się od A–Z, do 64 znaków; bez *, ?, ~, =, &lt; i &gt;. Przykład: T-001.",IF(COUNTIFS('Exits'!$A$9:$A$608,A143)&lt;&gt;1,"ID wyjścia się powtarza",IF(B143="","Podaj ID nadrzędnej transakcji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: tekst zaczynający się od A–Z, do 64 znaków; bez *, ?, ~, =, &lt; i &gt;. Przykład: T-001.",IF(COUNTIFS('Trades'!$A$9:$A$208,B143)&lt;&gt;1,"ID musi pasować do jednego wiersza Trades",IF(NOT(ISNUMBER(C143)),"Podaj prawidłowy czas zamknięcia",IF(OR(C143&lt;1,C143&gt;2958465),"Podaj prawidłowy czas zamknięcia",IF(NOT(ISNUMBER(D143)),"Podaj dodatnią zamkniętą ilość",IF(OR(D143&lt;=0,D143&gt;1000000,ROUND(D143,8)&lt;&gt;D143),"Podaj dodatnią zamkniętą ilość",IF(NOT(ISNUMBER(INDEX('Trades'!$D$9:$D$208,MATCH(B143,'Trades'!$A$9:$A$208,0)))),"Podaj prawidłowy czas otwarcia",IF(C143&lt;INDEX('Trades'!$D$9:$D$208,MATCH(B143,'Trades'!$A$9:$A$208,0)),"Wyjście poprzedza otwarcie",IF(AND(E143&lt;&gt;"",OR(NOT(ISNUMBER(E143)),E143&lt;=0)),"Podaj dodatnią cenę lub pozostaw puste",IF(AND(F143&lt;&gt;"",NOT(ISNUMBER(F143))),"P&amp;L brutto musi być liczbą lub pozostać pusty",IF(AND(ISNUMBER(F143),OR(ABS(F143)&gt;1000000000,ROUND(F143,2)&lt;&gt;F143)),"Kwoty: do 2 miejsc po przecinku; wartość bezwzględna wpisu ≤ 1 000 000 000.",""))))))))))))))))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IF(K144=0,"",IF(A144="","Podaj ID wyjścia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: tekst zaczynający się od A–Z, do 64 znaków; bez *, ?, ~, =, &lt; i &gt;. Przykład: T-001.",IF(COUNTIFS('Exits'!$A$9:$A$608,A144)&lt;&gt;1,"ID wyjścia się powtarza",IF(B144="","Podaj ID nadrzędnej transakcji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: tekst zaczynający się od A–Z, do 64 znaków; bez *, ?, ~, =, &lt; i &gt;. Przykład: T-001.",IF(COUNTIFS('Trades'!$A$9:$A$208,B144)&lt;&gt;1,"ID musi pasować do jednego wiersza Trades",IF(NOT(ISNUMBER(C144)),"Podaj prawidłowy czas zamknięcia",IF(OR(C144&lt;1,C144&gt;2958465),"Podaj prawidłowy czas zamknięcia",IF(NOT(ISNUMBER(D144)),"Podaj dodatnią zamkniętą ilość",IF(OR(D144&lt;=0,D144&gt;1000000,ROUND(D144,8)&lt;&gt;D144),"Podaj dodatnią zamkniętą ilość",IF(NOT(ISNUMBER(INDEX('Trades'!$D$9:$D$208,MATCH(B144,'Trades'!$A$9:$A$208,0)))),"Podaj prawidłowy czas otwarcia",IF(C144&lt;INDEX('Trades'!$D$9:$D$208,MATCH(B144,'Trades'!$A$9:$A$208,0)),"Wyjście poprzedza otwarcie",IF(AND(E144&lt;&gt;"",OR(NOT(ISNUMBER(E144)),E144&lt;=0)),"Podaj dodatnią cenę lub pozostaw puste",IF(AND(F144&lt;&gt;"",NOT(ISNUMBER(F144))),"P&amp;L brutto musi być liczbą lub pozostać pusty",IF(AND(ISNUMBER(F144),OR(ABS(F144)&gt;1000000000,ROUND(F144,2)&lt;&gt;F144)),"Kwoty: do 2 miejsc po przecinku; wartość bezwzględna wpisu ≤ 1 000 000 000.",""))))))))))))))))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IF(K145=0,"",IF(A145="","Podaj ID wyjścia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: tekst zaczynający się od A–Z, do 64 znaków; bez *, ?, ~, =, &lt; i &gt;. Przykład: T-001.",IF(COUNTIFS('Exits'!$A$9:$A$608,A145)&lt;&gt;1,"ID wyjścia się powtarza",IF(B145="","Podaj ID nadrzędnej transakcji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: tekst zaczynający się od A–Z, do 64 znaków; bez *, ?, ~, =, &lt; i &gt;. Przykład: T-001.",IF(COUNTIFS('Trades'!$A$9:$A$208,B145)&lt;&gt;1,"ID musi pasować do jednego wiersza Trades",IF(NOT(ISNUMBER(C145)),"Podaj prawidłowy czas zamknięcia",IF(OR(C145&lt;1,C145&gt;2958465),"Podaj prawidłowy czas zamknięcia",IF(NOT(ISNUMBER(D145)),"Podaj dodatnią zamkniętą ilość",IF(OR(D145&lt;=0,D145&gt;1000000,ROUND(D145,8)&lt;&gt;D145),"Podaj dodatnią zamkniętą ilość",IF(NOT(ISNUMBER(INDEX('Trades'!$D$9:$D$208,MATCH(B145,'Trades'!$A$9:$A$208,0)))),"Podaj prawidłowy czas otwarcia",IF(C145&lt;INDEX('Trades'!$D$9:$D$208,MATCH(B145,'Trades'!$A$9:$A$208,0)),"Wyjście poprzedza otwarcie",IF(AND(E145&lt;&gt;"",OR(NOT(ISNUMBER(E145)),E145&lt;=0)),"Podaj dodatnią cenę lub pozostaw puste",IF(AND(F145&lt;&gt;"",NOT(ISNUMBER(F145))),"P&amp;L brutto musi być liczbą lub pozostać pusty",IF(AND(ISNUMBER(F145),OR(ABS(F145)&gt;1000000000,ROUND(F145,2)&lt;&gt;F145)),"Kwoty: do 2 miejsc po przecinku; wartość bezwzględna wpisu ≤ 1 000 000 000.",""))))))))))))))))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IF(K146=0,"",IF(A146="","Podaj ID wyjścia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: tekst zaczynający się od A–Z, do 64 znaków; bez *, ?, ~, =, &lt; i &gt;. Przykład: T-001.",IF(COUNTIFS('Exits'!$A$9:$A$608,A146)&lt;&gt;1,"ID wyjścia się powtarza",IF(B146="","Podaj ID nadrzędnej transakcji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: tekst zaczynający się od A–Z, do 64 znaków; bez *, ?, ~, =, &lt; i &gt;. Przykład: T-001.",IF(COUNTIFS('Trades'!$A$9:$A$208,B146)&lt;&gt;1,"ID musi pasować do jednego wiersza Trades",IF(NOT(ISNUMBER(C146)),"Podaj prawidłowy czas zamknięcia",IF(OR(C146&lt;1,C146&gt;2958465),"Podaj prawidłowy czas zamknięcia",IF(NOT(ISNUMBER(D146)),"Podaj dodatnią zamkniętą ilość",IF(OR(D146&lt;=0,D146&gt;1000000,ROUND(D146,8)&lt;&gt;D146),"Podaj dodatnią zamkniętą ilość",IF(NOT(ISNUMBER(INDEX('Trades'!$D$9:$D$208,MATCH(B146,'Trades'!$A$9:$A$208,0)))),"Podaj prawidłowy czas otwarcia",IF(C146&lt;INDEX('Trades'!$D$9:$D$208,MATCH(B146,'Trades'!$A$9:$A$208,0)),"Wyjście poprzedza otwarcie",IF(AND(E146&lt;&gt;"",OR(NOT(ISNUMBER(E146)),E146&lt;=0)),"Podaj dodatnią cenę lub pozostaw puste",IF(AND(F146&lt;&gt;"",NOT(ISNUMBER(F146))),"P&amp;L brutto musi być liczbą lub pozostać pusty",IF(AND(ISNUMBER(F146),OR(ABS(F146)&gt;1000000000,ROUND(F146,2)&lt;&gt;F146)),"Kwoty: do 2 miejsc po przecinku; wartość bezwzględna wpisu ≤ 1 000 000 000.",""))))))))))))))))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IF(K147=0,"",IF(A147="","Podaj ID wyjścia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: tekst zaczynający się od A–Z, do 64 znaków; bez *, ?, ~, =, &lt; i &gt;. Przykład: T-001.",IF(COUNTIFS('Exits'!$A$9:$A$608,A147)&lt;&gt;1,"ID wyjścia się powtarza",IF(B147="","Podaj ID nadrzędnej transakcji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: tekst zaczynający się od A–Z, do 64 znaków; bez *, ?, ~, =, &lt; i &gt;. Przykład: T-001.",IF(COUNTIFS('Trades'!$A$9:$A$208,B147)&lt;&gt;1,"ID musi pasować do jednego wiersza Trades",IF(NOT(ISNUMBER(C147)),"Podaj prawidłowy czas zamknięcia",IF(OR(C147&lt;1,C147&gt;2958465),"Podaj prawidłowy czas zamknięcia",IF(NOT(ISNUMBER(D147)),"Podaj dodatnią zamkniętą ilość",IF(OR(D147&lt;=0,D147&gt;1000000,ROUND(D147,8)&lt;&gt;D147),"Podaj dodatnią zamkniętą ilość",IF(NOT(ISNUMBER(INDEX('Trades'!$D$9:$D$208,MATCH(B147,'Trades'!$A$9:$A$208,0)))),"Podaj prawidłowy czas otwarcia",IF(C147&lt;INDEX('Trades'!$D$9:$D$208,MATCH(B147,'Trades'!$A$9:$A$208,0)),"Wyjście poprzedza otwarcie",IF(AND(E147&lt;&gt;"",OR(NOT(ISNUMBER(E147)),E147&lt;=0)),"Podaj dodatnią cenę lub pozostaw puste",IF(AND(F147&lt;&gt;"",NOT(ISNUMBER(F147))),"P&amp;L brutto musi być liczbą lub pozostać pusty",IF(AND(ISNUMBER(F147),OR(ABS(F147)&gt;1000000000,ROUND(F147,2)&lt;&gt;F147)),"Kwoty: do 2 miejsc po przecinku; wartość bezwzględna wpisu ≤ 1 000 000 000.",""))))))))))))))))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IF(K148=0,"",IF(A148="","Podaj ID wyjścia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: tekst zaczynający się od A–Z, do 64 znaków; bez *, ?, ~, =, &lt; i &gt;. Przykład: T-001.",IF(COUNTIFS('Exits'!$A$9:$A$608,A148)&lt;&gt;1,"ID wyjścia się powtarza",IF(B148="","Podaj ID nadrzędnej transakcji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: tekst zaczynający się od A–Z, do 64 znaków; bez *, ?, ~, =, &lt; i &gt;. Przykład: T-001.",IF(COUNTIFS('Trades'!$A$9:$A$208,B148)&lt;&gt;1,"ID musi pasować do jednego wiersza Trades",IF(NOT(ISNUMBER(C148)),"Podaj prawidłowy czas zamknięcia",IF(OR(C148&lt;1,C148&gt;2958465),"Podaj prawidłowy czas zamknięcia",IF(NOT(ISNUMBER(D148)),"Podaj dodatnią zamkniętą ilość",IF(OR(D148&lt;=0,D148&gt;1000000,ROUND(D148,8)&lt;&gt;D148),"Podaj dodatnią zamkniętą ilość",IF(NOT(ISNUMBER(INDEX('Trades'!$D$9:$D$208,MATCH(B148,'Trades'!$A$9:$A$208,0)))),"Podaj prawidłowy czas otwarcia",IF(C148&lt;INDEX('Trades'!$D$9:$D$208,MATCH(B148,'Trades'!$A$9:$A$208,0)),"Wyjście poprzedza otwarcie",IF(AND(E148&lt;&gt;"",OR(NOT(ISNUMBER(E148)),E148&lt;=0)),"Podaj dodatnią cenę lub pozostaw puste",IF(AND(F148&lt;&gt;"",NOT(ISNUMBER(F148))),"P&amp;L brutto musi być liczbą lub pozostać pusty",IF(AND(ISNUMBER(F148),OR(ABS(F148)&gt;1000000000,ROUND(F148,2)&lt;&gt;F148)),"Kwoty: do 2 miejsc po przecinku; wartość bezwzględna wpisu ≤ 1 000 000 000.",""))))))))))))))))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IF(K149=0,"",IF(A149="","Podaj ID wyjścia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: tekst zaczynający się od A–Z, do 64 znaków; bez *, ?, ~, =, &lt; i &gt;. Przykład: T-001.",IF(COUNTIFS('Exits'!$A$9:$A$608,A149)&lt;&gt;1,"ID wyjścia się powtarza",IF(B149="","Podaj ID nadrzędnej transakcji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: tekst zaczynający się od A–Z, do 64 znaków; bez *, ?, ~, =, &lt; i &gt;. Przykład: T-001.",IF(COUNTIFS('Trades'!$A$9:$A$208,B149)&lt;&gt;1,"ID musi pasować do jednego wiersza Trades",IF(NOT(ISNUMBER(C149)),"Podaj prawidłowy czas zamknięcia",IF(OR(C149&lt;1,C149&gt;2958465),"Podaj prawidłowy czas zamknięcia",IF(NOT(ISNUMBER(D149)),"Podaj dodatnią zamkniętą ilość",IF(OR(D149&lt;=0,D149&gt;1000000,ROUND(D149,8)&lt;&gt;D149),"Podaj dodatnią zamkniętą ilość",IF(NOT(ISNUMBER(INDEX('Trades'!$D$9:$D$208,MATCH(B149,'Trades'!$A$9:$A$208,0)))),"Podaj prawidłowy czas otwarcia",IF(C149&lt;INDEX('Trades'!$D$9:$D$208,MATCH(B149,'Trades'!$A$9:$A$208,0)),"Wyjście poprzedza otwarcie",IF(AND(E149&lt;&gt;"",OR(NOT(ISNUMBER(E149)),E149&lt;=0)),"Podaj dodatnią cenę lub pozostaw puste",IF(AND(F149&lt;&gt;"",NOT(ISNUMBER(F149))),"P&amp;L brutto musi być liczbą lub pozostać pusty",IF(AND(ISNUMBER(F149),OR(ABS(F149)&gt;1000000000,ROUND(F149,2)&lt;&gt;F149)),"Kwoty: do 2 miejsc po przecinku; wartość bezwzględna wpisu ≤ 1 000 000 000.",""))))))))))))))))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IF(K150=0,"",IF(A150="","Podaj ID wyjścia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: tekst zaczynający się od A–Z, do 64 znaków; bez *, ?, ~, =, &lt; i &gt;. Przykład: T-001.",IF(COUNTIFS('Exits'!$A$9:$A$608,A150)&lt;&gt;1,"ID wyjścia się powtarza",IF(B150="","Podaj ID nadrzędnej transakcji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: tekst zaczynający się od A–Z, do 64 znaków; bez *, ?, ~, =, &lt; i &gt;. Przykład: T-001.",IF(COUNTIFS('Trades'!$A$9:$A$208,B150)&lt;&gt;1,"ID musi pasować do jednego wiersza Trades",IF(NOT(ISNUMBER(C150)),"Podaj prawidłowy czas zamknięcia",IF(OR(C150&lt;1,C150&gt;2958465),"Podaj prawidłowy czas zamknięcia",IF(NOT(ISNUMBER(D150)),"Podaj dodatnią zamkniętą ilość",IF(OR(D150&lt;=0,D150&gt;1000000,ROUND(D150,8)&lt;&gt;D150),"Podaj dodatnią zamkniętą ilość",IF(NOT(ISNUMBER(INDEX('Trades'!$D$9:$D$208,MATCH(B150,'Trades'!$A$9:$A$208,0)))),"Podaj prawidłowy czas otwarcia",IF(C150&lt;INDEX('Trades'!$D$9:$D$208,MATCH(B150,'Trades'!$A$9:$A$208,0)),"Wyjście poprzedza otwarcie",IF(AND(E150&lt;&gt;"",OR(NOT(ISNUMBER(E150)),E150&lt;=0)),"Podaj dodatnią cenę lub pozostaw puste",IF(AND(F150&lt;&gt;"",NOT(ISNUMBER(F150))),"P&amp;L brutto musi być liczbą lub pozostać pusty",IF(AND(ISNUMBER(F150),OR(ABS(F150)&gt;1000000000,ROUND(F150,2)&lt;&gt;F150)),"Kwoty: do 2 miejsc po przecinku; wartość bezwzględna wpisu ≤ 1 000 000 000.",""))))))))))))))))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IF(K151=0,"",IF(A151="","Podaj ID wyjścia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: tekst zaczynający się od A–Z, do 64 znaków; bez *, ?, ~, =, &lt; i &gt;. Przykład: T-001.",IF(COUNTIFS('Exits'!$A$9:$A$608,A151)&lt;&gt;1,"ID wyjścia się powtarza",IF(B151="","Podaj ID nadrzędnej transakcji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: tekst zaczynający się od A–Z, do 64 znaków; bez *, ?, ~, =, &lt; i &gt;. Przykład: T-001.",IF(COUNTIFS('Trades'!$A$9:$A$208,B151)&lt;&gt;1,"ID musi pasować do jednego wiersza Trades",IF(NOT(ISNUMBER(C151)),"Podaj prawidłowy czas zamknięcia",IF(OR(C151&lt;1,C151&gt;2958465),"Podaj prawidłowy czas zamknięcia",IF(NOT(ISNUMBER(D151)),"Podaj dodatnią zamkniętą ilość",IF(OR(D151&lt;=0,D151&gt;1000000,ROUND(D151,8)&lt;&gt;D151),"Podaj dodatnią zamkniętą ilość",IF(NOT(ISNUMBER(INDEX('Trades'!$D$9:$D$208,MATCH(B151,'Trades'!$A$9:$A$208,0)))),"Podaj prawidłowy czas otwarcia",IF(C151&lt;INDEX('Trades'!$D$9:$D$208,MATCH(B151,'Trades'!$A$9:$A$208,0)),"Wyjście poprzedza otwarcie",IF(AND(E151&lt;&gt;"",OR(NOT(ISNUMBER(E151)),E151&lt;=0)),"Podaj dodatnią cenę lub pozostaw puste",IF(AND(F151&lt;&gt;"",NOT(ISNUMBER(F151))),"P&amp;L brutto musi być liczbą lub pozostać pusty",IF(AND(ISNUMBER(F151),OR(ABS(F151)&gt;1000000000,ROUND(F151,2)&lt;&gt;F151)),"Kwoty: do 2 miejsc po przecinku; wartość bezwzględna wpisu ≤ 1 000 000 000.",""))))))))))))))))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IF(K152=0,"",IF(A152="","Podaj ID wyjścia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: tekst zaczynający się od A–Z, do 64 znaków; bez *, ?, ~, =, &lt; i &gt;. Przykład: T-001.",IF(COUNTIFS('Exits'!$A$9:$A$608,A152)&lt;&gt;1,"ID wyjścia się powtarza",IF(B152="","Podaj ID nadrzędnej transakcji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: tekst zaczynający się od A–Z, do 64 znaków; bez *, ?, ~, =, &lt; i &gt;. Przykład: T-001.",IF(COUNTIFS('Trades'!$A$9:$A$208,B152)&lt;&gt;1,"ID musi pasować do jednego wiersza Trades",IF(NOT(ISNUMBER(C152)),"Podaj prawidłowy czas zamknięcia",IF(OR(C152&lt;1,C152&gt;2958465),"Podaj prawidłowy czas zamknięcia",IF(NOT(ISNUMBER(D152)),"Podaj dodatnią zamkniętą ilość",IF(OR(D152&lt;=0,D152&gt;1000000,ROUND(D152,8)&lt;&gt;D152),"Podaj dodatnią zamkniętą ilość",IF(NOT(ISNUMBER(INDEX('Trades'!$D$9:$D$208,MATCH(B152,'Trades'!$A$9:$A$208,0)))),"Podaj prawidłowy czas otwarcia",IF(C152&lt;INDEX('Trades'!$D$9:$D$208,MATCH(B152,'Trades'!$A$9:$A$208,0)),"Wyjście poprzedza otwarcie",IF(AND(E152&lt;&gt;"",OR(NOT(ISNUMBER(E152)),E152&lt;=0)),"Podaj dodatnią cenę lub pozostaw puste",IF(AND(F152&lt;&gt;"",NOT(ISNUMBER(F152))),"P&amp;L brutto musi być liczbą lub pozostać pusty",IF(AND(ISNUMBER(F152),OR(ABS(F152)&gt;1000000000,ROUND(F152,2)&lt;&gt;F152)),"Kwoty: do 2 miejsc po przecinku; wartość bezwzględna wpisu ≤ 1 000 000 000.",""))))))))))))))))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IF(K153=0,"",IF(A153="","Podaj ID wyjścia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: tekst zaczynający się od A–Z, do 64 znaków; bez *, ?, ~, =, &lt; i &gt;. Przykład: T-001.",IF(COUNTIFS('Exits'!$A$9:$A$608,A153)&lt;&gt;1,"ID wyjścia się powtarza",IF(B153="","Podaj ID nadrzędnej transakcji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: tekst zaczynający się od A–Z, do 64 znaków; bez *, ?, ~, =, &lt; i &gt;. Przykład: T-001.",IF(COUNTIFS('Trades'!$A$9:$A$208,B153)&lt;&gt;1,"ID musi pasować do jednego wiersza Trades",IF(NOT(ISNUMBER(C153)),"Podaj prawidłowy czas zamknięcia",IF(OR(C153&lt;1,C153&gt;2958465),"Podaj prawidłowy czas zamknięcia",IF(NOT(ISNUMBER(D153)),"Podaj dodatnią zamkniętą ilość",IF(OR(D153&lt;=0,D153&gt;1000000,ROUND(D153,8)&lt;&gt;D153),"Podaj dodatnią zamkniętą ilość",IF(NOT(ISNUMBER(INDEX('Trades'!$D$9:$D$208,MATCH(B153,'Trades'!$A$9:$A$208,0)))),"Podaj prawidłowy czas otwarcia",IF(C153&lt;INDEX('Trades'!$D$9:$D$208,MATCH(B153,'Trades'!$A$9:$A$208,0)),"Wyjście poprzedza otwarcie",IF(AND(E153&lt;&gt;"",OR(NOT(ISNUMBER(E153)),E153&lt;=0)),"Podaj dodatnią cenę lub pozostaw puste",IF(AND(F153&lt;&gt;"",NOT(ISNUMBER(F153))),"P&amp;L brutto musi być liczbą lub pozostać pusty",IF(AND(ISNUMBER(F153),OR(ABS(F153)&gt;1000000000,ROUND(F153,2)&lt;&gt;F153)),"Kwoty: do 2 miejsc po przecinku; wartość bezwzględna wpisu ≤ 1 000 000 000.",""))))))))))))))))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IF(K154=0,"",IF(A154="","Podaj ID wyjścia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: tekst zaczynający się od A–Z, do 64 znaków; bez *, ?, ~, =, &lt; i &gt;. Przykład: T-001.",IF(COUNTIFS('Exits'!$A$9:$A$608,A154)&lt;&gt;1,"ID wyjścia się powtarza",IF(B154="","Podaj ID nadrzędnej transakcji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: tekst zaczynający się od A–Z, do 64 znaków; bez *, ?, ~, =, &lt; i &gt;. Przykład: T-001.",IF(COUNTIFS('Trades'!$A$9:$A$208,B154)&lt;&gt;1,"ID musi pasować do jednego wiersza Trades",IF(NOT(ISNUMBER(C154)),"Podaj prawidłowy czas zamknięcia",IF(OR(C154&lt;1,C154&gt;2958465),"Podaj prawidłowy czas zamknięcia",IF(NOT(ISNUMBER(D154)),"Podaj dodatnią zamkniętą ilość",IF(OR(D154&lt;=0,D154&gt;1000000,ROUND(D154,8)&lt;&gt;D154),"Podaj dodatnią zamkniętą ilość",IF(NOT(ISNUMBER(INDEX('Trades'!$D$9:$D$208,MATCH(B154,'Trades'!$A$9:$A$208,0)))),"Podaj prawidłowy czas otwarcia",IF(C154&lt;INDEX('Trades'!$D$9:$D$208,MATCH(B154,'Trades'!$A$9:$A$208,0)),"Wyjście poprzedza otwarcie",IF(AND(E154&lt;&gt;"",OR(NOT(ISNUMBER(E154)),E154&lt;=0)),"Podaj dodatnią cenę lub pozostaw puste",IF(AND(F154&lt;&gt;"",NOT(ISNUMBER(F154))),"P&amp;L brutto musi być liczbą lub pozostać pusty",IF(AND(ISNUMBER(F154),OR(ABS(F154)&gt;1000000000,ROUND(F154,2)&lt;&gt;F154)),"Kwoty: do 2 miejsc po przecinku; wartość bezwzględna wpisu ≤ 1 000 000 000.",""))))))))))))))))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IF(K155=0,"",IF(A155="","Podaj ID wyjścia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: tekst zaczynający się od A–Z, do 64 znaków; bez *, ?, ~, =, &lt; i &gt;. Przykład: T-001.",IF(COUNTIFS('Exits'!$A$9:$A$608,A155)&lt;&gt;1,"ID wyjścia się powtarza",IF(B155="","Podaj ID nadrzędnej transakcji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: tekst zaczynający się od A–Z, do 64 znaków; bez *, ?, ~, =, &lt; i &gt;. Przykład: T-001.",IF(COUNTIFS('Trades'!$A$9:$A$208,B155)&lt;&gt;1,"ID musi pasować do jednego wiersza Trades",IF(NOT(ISNUMBER(C155)),"Podaj prawidłowy czas zamknięcia",IF(OR(C155&lt;1,C155&gt;2958465),"Podaj prawidłowy czas zamknięcia",IF(NOT(ISNUMBER(D155)),"Podaj dodatnią zamkniętą ilość",IF(OR(D155&lt;=0,D155&gt;1000000,ROUND(D155,8)&lt;&gt;D155),"Podaj dodatnią zamkniętą ilość",IF(NOT(ISNUMBER(INDEX('Trades'!$D$9:$D$208,MATCH(B155,'Trades'!$A$9:$A$208,0)))),"Podaj prawidłowy czas otwarcia",IF(C155&lt;INDEX('Trades'!$D$9:$D$208,MATCH(B155,'Trades'!$A$9:$A$208,0)),"Wyjście poprzedza otwarcie",IF(AND(E155&lt;&gt;"",OR(NOT(ISNUMBER(E155)),E155&lt;=0)),"Podaj dodatnią cenę lub pozostaw puste",IF(AND(F155&lt;&gt;"",NOT(ISNUMBER(F155))),"P&amp;L brutto musi być liczbą lub pozostać pusty",IF(AND(ISNUMBER(F155),OR(ABS(F155)&gt;1000000000,ROUND(F155,2)&lt;&gt;F155)),"Kwoty: do 2 miejsc po przecinku; wartość bezwzględna wpisu ≤ 1 000 000 000.",""))))))))))))))))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IF(K156=0,"",IF(A156="","Podaj ID wyjścia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: tekst zaczynający się od A–Z, do 64 znaków; bez *, ?, ~, =, &lt; i &gt;. Przykład: T-001.",IF(COUNTIFS('Exits'!$A$9:$A$608,A156)&lt;&gt;1,"ID wyjścia się powtarza",IF(B156="","Podaj ID nadrzędnej transakcji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: tekst zaczynający się od A–Z, do 64 znaków; bez *, ?, ~, =, &lt; i &gt;. Przykład: T-001.",IF(COUNTIFS('Trades'!$A$9:$A$208,B156)&lt;&gt;1,"ID musi pasować do jednego wiersza Trades",IF(NOT(ISNUMBER(C156)),"Podaj prawidłowy czas zamknięcia",IF(OR(C156&lt;1,C156&gt;2958465),"Podaj prawidłowy czas zamknięcia",IF(NOT(ISNUMBER(D156)),"Podaj dodatnią zamkniętą ilość",IF(OR(D156&lt;=0,D156&gt;1000000,ROUND(D156,8)&lt;&gt;D156),"Podaj dodatnią zamkniętą ilość",IF(NOT(ISNUMBER(INDEX('Trades'!$D$9:$D$208,MATCH(B156,'Trades'!$A$9:$A$208,0)))),"Podaj prawidłowy czas otwarcia",IF(C156&lt;INDEX('Trades'!$D$9:$D$208,MATCH(B156,'Trades'!$A$9:$A$208,0)),"Wyjście poprzedza otwarcie",IF(AND(E156&lt;&gt;"",OR(NOT(ISNUMBER(E156)),E156&lt;=0)),"Podaj dodatnią cenę lub pozostaw puste",IF(AND(F156&lt;&gt;"",NOT(ISNUMBER(F156))),"P&amp;L brutto musi być liczbą lub pozostać pusty",IF(AND(ISNUMBER(F156),OR(ABS(F156)&gt;1000000000,ROUND(F156,2)&lt;&gt;F156)),"Kwoty: do 2 miejsc po przecinku; wartość bezwzględna wpisu ≤ 1 000 000 000.",""))))))))))))))))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IF(K157=0,"",IF(A157="","Podaj ID wyjścia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: tekst zaczynający się od A–Z, do 64 znaków; bez *, ?, ~, =, &lt; i &gt;. Przykład: T-001.",IF(COUNTIFS('Exits'!$A$9:$A$608,A157)&lt;&gt;1,"ID wyjścia się powtarza",IF(B157="","Podaj ID nadrzędnej transakcji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: tekst zaczynający się od A–Z, do 64 znaków; bez *, ?, ~, =, &lt; i &gt;. Przykład: T-001.",IF(COUNTIFS('Trades'!$A$9:$A$208,B157)&lt;&gt;1,"ID musi pasować do jednego wiersza Trades",IF(NOT(ISNUMBER(C157)),"Podaj prawidłowy czas zamknięcia",IF(OR(C157&lt;1,C157&gt;2958465),"Podaj prawidłowy czas zamknięcia",IF(NOT(ISNUMBER(D157)),"Podaj dodatnią zamkniętą ilość",IF(OR(D157&lt;=0,D157&gt;1000000,ROUND(D157,8)&lt;&gt;D157),"Podaj dodatnią zamkniętą ilość",IF(NOT(ISNUMBER(INDEX('Trades'!$D$9:$D$208,MATCH(B157,'Trades'!$A$9:$A$208,0)))),"Podaj prawidłowy czas otwarcia",IF(C157&lt;INDEX('Trades'!$D$9:$D$208,MATCH(B157,'Trades'!$A$9:$A$208,0)),"Wyjście poprzedza otwarcie",IF(AND(E157&lt;&gt;"",OR(NOT(ISNUMBER(E157)),E157&lt;=0)),"Podaj dodatnią cenę lub pozostaw puste",IF(AND(F157&lt;&gt;"",NOT(ISNUMBER(F157))),"P&amp;L brutto musi być liczbą lub pozostać pusty",IF(AND(ISNUMBER(F157),OR(ABS(F157)&gt;1000000000,ROUND(F157,2)&lt;&gt;F157)),"Kwoty: do 2 miejsc po przecinku; wartość bezwzględna wpisu ≤ 1 000 000 000.",""))))))))))))))))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IF(K158=0,"",IF(A158="","Podaj ID wyjścia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: tekst zaczynający się od A–Z, do 64 znaków; bez *, ?, ~, =, &lt; i &gt;. Przykład: T-001.",IF(COUNTIFS('Exits'!$A$9:$A$608,A158)&lt;&gt;1,"ID wyjścia się powtarza",IF(B158="","Podaj ID nadrzędnej transakcji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: tekst zaczynający się od A–Z, do 64 znaków; bez *, ?, ~, =, &lt; i &gt;. Przykład: T-001.",IF(COUNTIFS('Trades'!$A$9:$A$208,B158)&lt;&gt;1,"ID musi pasować do jednego wiersza Trades",IF(NOT(ISNUMBER(C158)),"Podaj prawidłowy czas zamknięcia",IF(OR(C158&lt;1,C158&gt;2958465),"Podaj prawidłowy czas zamknięcia",IF(NOT(ISNUMBER(D158)),"Podaj dodatnią zamkniętą ilość",IF(OR(D158&lt;=0,D158&gt;1000000,ROUND(D158,8)&lt;&gt;D158),"Podaj dodatnią zamkniętą ilość",IF(NOT(ISNUMBER(INDEX('Trades'!$D$9:$D$208,MATCH(B158,'Trades'!$A$9:$A$208,0)))),"Podaj prawidłowy czas otwarcia",IF(C158&lt;INDEX('Trades'!$D$9:$D$208,MATCH(B158,'Trades'!$A$9:$A$208,0)),"Wyjście poprzedza otwarcie",IF(AND(E158&lt;&gt;"",OR(NOT(ISNUMBER(E158)),E158&lt;=0)),"Podaj dodatnią cenę lub pozostaw puste",IF(AND(F158&lt;&gt;"",NOT(ISNUMBER(F158))),"P&amp;L brutto musi być liczbą lub pozostać pusty",IF(AND(ISNUMBER(F158),OR(ABS(F158)&gt;1000000000,ROUND(F158,2)&lt;&gt;F158)),"Kwoty: do 2 miejsc po przecinku; wartość bezwzględna wpisu ≤ 1 000 000 000.",""))))))))))))))))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IF(K159=0,"",IF(A159="","Podaj ID wyjścia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: tekst zaczynający się od A–Z, do 64 znaków; bez *, ?, ~, =, &lt; i &gt;. Przykład: T-001.",IF(COUNTIFS('Exits'!$A$9:$A$608,A159)&lt;&gt;1,"ID wyjścia się powtarza",IF(B159="","Podaj ID nadrzędnej transakcji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: tekst zaczynający się od A–Z, do 64 znaków; bez *, ?, ~, =, &lt; i &gt;. Przykład: T-001.",IF(COUNTIFS('Trades'!$A$9:$A$208,B159)&lt;&gt;1,"ID musi pasować do jednego wiersza Trades",IF(NOT(ISNUMBER(C159)),"Podaj prawidłowy czas zamknięcia",IF(OR(C159&lt;1,C159&gt;2958465),"Podaj prawidłowy czas zamknięcia",IF(NOT(ISNUMBER(D159)),"Podaj dodatnią zamkniętą ilość",IF(OR(D159&lt;=0,D159&gt;1000000,ROUND(D159,8)&lt;&gt;D159),"Podaj dodatnią zamkniętą ilość",IF(NOT(ISNUMBER(INDEX('Trades'!$D$9:$D$208,MATCH(B159,'Trades'!$A$9:$A$208,0)))),"Podaj prawidłowy czas otwarcia",IF(C159&lt;INDEX('Trades'!$D$9:$D$208,MATCH(B159,'Trades'!$A$9:$A$208,0)),"Wyjście poprzedza otwarcie",IF(AND(E159&lt;&gt;"",OR(NOT(ISNUMBER(E159)),E159&lt;=0)),"Podaj dodatnią cenę lub pozostaw puste",IF(AND(F159&lt;&gt;"",NOT(ISNUMBER(F159))),"P&amp;L brutto musi być liczbą lub pozostać pusty",IF(AND(ISNUMBER(F159),OR(ABS(F159)&gt;1000000000,ROUND(F159,2)&lt;&gt;F159)),"Kwoty: do 2 miejsc po przecinku; wartość bezwzględna wpisu ≤ 1 000 000 000.",""))))))))))))))))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IF(K160=0,"",IF(A160="","Podaj ID wyjścia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: tekst zaczynający się od A–Z, do 64 znaków; bez *, ?, ~, =, &lt; i &gt;. Przykład: T-001.",IF(COUNTIFS('Exits'!$A$9:$A$608,A160)&lt;&gt;1,"ID wyjścia się powtarza",IF(B160="","Podaj ID nadrzędnej transakcji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: tekst zaczynający się od A–Z, do 64 znaków; bez *, ?, ~, =, &lt; i &gt;. Przykład: T-001.",IF(COUNTIFS('Trades'!$A$9:$A$208,B160)&lt;&gt;1,"ID musi pasować do jednego wiersza Trades",IF(NOT(ISNUMBER(C160)),"Podaj prawidłowy czas zamknięcia",IF(OR(C160&lt;1,C160&gt;2958465),"Podaj prawidłowy czas zamknięcia",IF(NOT(ISNUMBER(D160)),"Podaj dodatnią zamkniętą ilość",IF(OR(D160&lt;=0,D160&gt;1000000,ROUND(D160,8)&lt;&gt;D160),"Podaj dodatnią zamkniętą ilość",IF(NOT(ISNUMBER(INDEX('Trades'!$D$9:$D$208,MATCH(B160,'Trades'!$A$9:$A$208,0)))),"Podaj prawidłowy czas otwarcia",IF(C160&lt;INDEX('Trades'!$D$9:$D$208,MATCH(B160,'Trades'!$A$9:$A$208,0)),"Wyjście poprzedza otwarcie",IF(AND(E160&lt;&gt;"",OR(NOT(ISNUMBER(E160)),E160&lt;=0)),"Podaj dodatnią cenę lub pozostaw puste",IF(AND(F160&lt;&gt;"",NOT(ISNUMBER(F160))),"P&amp;L brutto musi być liczbą lub pozostać pusty",IF(AND(ISNUMBER(F160),OR(ABS(F160)&gt;1000000000,ROUND(F160,2)&lt;&gt;F160)),"Kwoty: do 2 miejsc po przecinku; wartość bezwzględna wpisu ≤ 1 000 000 000.",""))))))))))))))))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IF(K161=0,"",IF(A161="","Podaj ID wyjścia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: tekst zaczynający się od A–Z, do 64 znaków; bez *, ?, ~, =, &lt; i &gt;. Przykład: T-001.",IF(COUNTIFS('Exits'!$A$9:$A$608,A161)&lt;&gt;1,"ID wyjścia się powtarza",IF(B161="","Podaj ID nadrzędnej transakcji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: tekst zaczynający się od A–Z, do 64 znaków; bez *, ?, ~, =, &lt; i &gt;. Przykład: T-001.",IF(COUNTIFS('Trades'!$A$9:$A$208,B161)&lt;&gt;1,"ID musi pasować do jednego wiersza Trades",IF(NOT(ISNUMBER(C161)),"Podaj prawidłowy czas zamknięcia",IF(OR(C161&lt;1,C161&gt;2958465),"Podaj prawidłowy czas zamknięcia",IF(NOT(ISNUMBER(D161)),"Podaj dodatnią zamkniętą ilość",IF(OR(D161&lt;=0,D161&gt;1000000,ROUND(D161,8)&lt;&gt;D161),"Podaj dodatnią zamkniętą ilość",IF(NOT(ISNUMBER(INDEX('Trades'!$D$9:$D$208,MATCH(B161,'Trades'!$A$9:$A$208,0)))),"Podaj prawidłowy czas otwarcia",IF(C161&lt;INDEX('Trades'!$D$9:$D$208,MATCH(B161,'Trades'!$A$9:$A$208,0)),"Wyjście poprzedza otwarcie",IF(AND(E161&lt;&gt;"",OR(NOT(ISNUMBER(E161)),E161&lt;=0)),"Podaj dodatnią cenę lub pozostaw puste",IF(AND(F161&lt;&gt;"",NOT(ISNUMBER(F161))),"P&amp;L brutto musi być liczbą lub pozostać pusty",IF(AND(ISNUMBER(F161),OR(ABS(F161)&gt;1000000000,ROUND(F161,2)&lt;&gt;F161)),"Kwoty: do 2 miejsc po przecinku; wartość bezwzględna wpisu ≤ 1 000 000 000.",""))))))))))))))))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IF(K162=0,"",IF(A162="","Podaj ID wyjścia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: tekst zaczynający się od A–Z, do 64 znaków; bez *, ?, ~, =, &lt; i &gt;. Przykład: T-001.",IF(COUNTIFS('Exits'!$A$9:$A$608,A162)&lt;&gt;1,"ID wyjścia się powtarza",IF(B162="","Podaj ID nadrzędnej transakcji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: tekst zaczynający się od A–Z, do 64 znaków; bez *, ?, ~, =, &lt; i &gt;. Przykład: T-001.",IF(COUNTIFS('Trades'!$A$9:$A$208,B162)&lt;&gt;1,"ID musi pasować do jednego wiersza Trades",IF(NOT(ISNUMBER(C162)),"Podaj prawidłowy czas zamknięcia",IF(OR(C162&lt;1,C162&gt;2958465),"Podaj prawidłowy czas zamknięcia",IF(NOT(ISNUMBER(D162)),"Podaj dodatnią zamkniętą ilość",IF(OR(D162&lt;=0,D162&gt;1000000,ROUND(D162,8)&lt;&gt;D162),"Podaj dodatnią zamkniętą ilość",IF(NOT(ISNUMBER(INDEX('Trades'!$D$9:$D$208,MATCH(B162,'Trades'!$A$9:$A$208,0)))),"Podaj prawidłowy czas otwarcia",IF(C162&lt;INDEX('Trades'!$D$9:$D$208,MATCH(B162,'Trades'!$A$9:$A$208,0)),"Wyjście poprzedza otwarcie",IF(AND(E162&lt;&gt;"",OR(NOT(ISNUMBER(E162)),E162&lt;=0)),"Podaj dodatnią cenę lub pozostaw puste",IF(AND(F162&lt;&gt;"",NOT(ISNUMBER(F162))),"P&amp;L brutto musi być liczbą lub pozostać pusty",IF(AND(ISNUMBER(F162),OR(ABS(F162)&gt;1000000000,ROUND(F162,2)&lt;&gt;F162)),"Kwoty: do 2 miejsc po przecinku; wartość bezwzględna wpisu ≤ 1 000 000 000.",""))))))))))))))))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IF(K163=0,"",IF(A163="","Podaj ID wyjścia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: tekst zaczynający się od A–Z, do 64 znaków; bez *, ?, ~, =, &lt; i &gt;. Przykład: T-001.",IF(COUNTIFS('Exits'!$A$9:$A$608,A163)&lt;&gt;1,"ID wyjścia się powtarza",IF(B163="","Podaj ID nadrzędnej transakcji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: tekst zaczynający się od A–Z, do 64 znaków; bez *, ?, ~, =, &lt; i &gt;. Przykład: T-001.",IF(COUNTIFS('Trades'!$A$9:$A$208,B163)&lt;&gt;1,"ID musi pasować do jednego wiersza Trades",IF(NOT(ISNUMBER(C163)),"Podaj prawidłowy czas zamknięcia",IF(OR(C163&lt;1,C163&gt;2958465),"Podaj prawidłowy czas zamknięcia",IF(NOT(ISNUMBER(D163)),"Podaj dodatnią zamkniętą ilość",IF(OR(D163&lt;=0,D163&gt;1000000,ROUND(D163,8)&lt;&gt;D163),"Podaj dodatnią zamkniętą ilość",IF(NOT(ISNUMBER(INDEX('Trades'!$D$9:$D$208,MATCH(B163,'Trades'!$A$9:$A$208,0)))),"Podaj prawidłowy czas otwarcia",IF(C163&lt;INDEX('Trades'!$D$9:$D$208,MATCH(B163,'Trades'!$A$9:$A$208,0)),"Wyjście poprzedza otwarcie",IF(AND(E163&lt;&gt;"",OR(NOT(ISNUMBER(E163)),E163&lt;=0)),"Podaj dodatnią cenę lub pozostaw puste",IF(AND(F163&lt;&gt;"",NOT(ISNUMBER(F163))),"P&amp;L brutto musi być liczbą lub pozostać pusty",IF(AND(ISNUMBER(F163),OR(ABS(F163)&gt;1000000000,ROUND(F163,2)&lt;&gt;F163)),"Kwoty: do 2 miejsc po przecinku; wartość bezwzględna wpisu ≤ 1 000 000 000.",""))))))))))))))))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IF(K164=0,"",IF(A164="","Podaj ID wyjścia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: tekst zaczynający się od A–Z, do 64 znaków; bez *, ?, ~, =, &lt; i &gt;. Przykład: T-001.",IF(COUNTIFS('Exits'!$A$9:$A$608,A164)&lt;&gt;1,"ID wyjścia się powtarza",IF(B164="","Podaj ID nadrzędnej transakcji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: tekst zaczynający się od A–Z, do 64 znaków; bez *, ?, ~, =, &lt; i &gt;. Przykład: T-001.",IF(COUNTIFS('Trades'!$A$9:$A$208,B164)&lt;&gt;1,"ID musi pasować do jednego wiersza Trades",IF(NOT(ISNUMBER(C164)),"Podaj prawidłowy czas zamknięcia",IF(OR(C164&lt;1,C164&gt;2958465),"Podaj prawidłowy czas zamknięcia",IF(NOT(ISNUMBER(D164)),"Podaj dodatnią zamkniętą ilość",IF(OR(D164&lt;=0,D164&gt;1000000,ROUND(D164,8)&lt;&gt;D164),"Podaj dodatnią zamkniętą ilość",IF(NOT(ISNUMBER(INDEX('Trades'!$D$9:$D$208,MATCH(B164,'Trades'!$A$9:$A$208,0)))),"Podaj prawidłowy czas otwarcia",IF(C164&lt;INDEX('Trades'!$D$9:$D$208,MATCH(B164,'Trades'!$A$9:$A$208,0)),"Wyjście poprzedza otwarcie",IF(AND(E164&lt;&gt;"",OR(NOT(ISNUMBER(E164)),E164&lt;=0)),"Podaj dodatnią cenę lub pozostaw puste",IF(AND(F164&lt;&gt;"",NOT(ISNUMBER(F164))),"P&amp;L brutto musi być liczbą lub pozostać pusty",IF(AND(ISNUMBER(F164),OR(ABS(F164)&gt;1000000000,ROUND(F164,2)&lt;&gt;F164)),"Kwoty: do 2 miejsc po przecinku; wartość bezwzględna wpisu ≤ 1 000 000 000.",""))))))))))))))))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IF(K165=0,"",IF(A165="","Podaj ID wyjścia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: tekst zaczynający się od A–Z, do 64 znaków; bez *, ?, ~, =, &lt; i &gt;. Przykład: T-001.",IF(COUNTIFS('Exits'!$A$9:$A$608,A165)&lt;&gt;1,"ID wyjścia się powtarza",IF(B165="","Podaj ID nadrzędnej transakcji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: tekst zaczynający się od A–Z, do 64 znaków; bez *, ?, ~, =, &lt; i &gt;. Przykład: T-001.",IF(COUNTIFS('Trades'!$A$9:$A$208,B165)&lt;&gt;1,"ID musi pasować do jednego wiersza Trades",IF(NOT(ISNUMBER(C165)),"Podaj prawidłowy czas zamknięcia",IF(OR(C165&lt;1,C165&gt;2958465),"Podaj prawidłowy czas zamknięcia",IF(NOT(ISNUMBER(D165)),"Podaj dodatnią zamkniętą ilość",IF(OR(D165&lt;=0,D165&gt;1000000,ROUND(D165,8)&lt;&gt;D165),"Podaj dodatnią zamkniętą ilość",IF(NOT(ISNUMBER(INDEX('Trades'!$D$9:$D$208,MATCH(B165,'Trades'!$A$9:$A$208,0)))),"Podaj prawidłowy czas otwarcia",IF(C165&lt;INDEX('Trades'!$D$9:$D$208,MATCH(B165,'Trades'!$A$9:$A$208,0)),"Wyjście poprzedza otwarcie",IF(AND(E165&lt;&gt;"",OR(NOT(ISNUMBER(E165)),E165&lt;=0)),"Podaj dodatnią cenę lub pozostaw puste",IF(AND(F165&lt;&gt;"",NOT(ISNUMBER(F165))),"P&amp;L brutto musi być liczbą lub pozostać pusty",IF(AND(ISNUMBER(F165),OR(ABS(F165)&gt;1000000000,ROUND(F165,2)&lt;&gt;F165)),"Kwoty: do 2 miejsc po przecinku; wartość bezwzględna wpisu ≤ 1 000 000 000.",""))))))))))))))))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IF(K166=0,"",IF(A166="","Podaj ID wyjścia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: tekst zaczynający się od A–Z, do 64 znaków; bez *, ?, ~, =, &lt; i &gt;. Przykład: T-001.",IF(COUNTIFS('Exits'!$A$9:$A$608,A166)&lt;&gt;1,"ID wyjścia się powtarza",IF(B166="","Podaj ID nadrzędnej transakcji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: tekst zaczynający się od A–Z, do 64 znaków; bez *, ?, ~, =, &lt; i &gt;. Przykład: T-001.",IF(COUNTIFS('Trades'!$A$9:$A$208,B166)&lt;&gt;1,"ID musi pasować do jednego wiersza Trades",IF(NOT(ISNUMBER(C166)),"Podaj prawidłowy czas zamknięcia",IF(OR(C166&lt;1,C166&gt;2958465),"Podaj prawidłowy czas zamknięcia",IF(NOT(ISNUMBER(D166)),"Podaj dodatnią zamkniętą ilość",IF(OR(D166&lt;=0,D166&gt;1000000,ROUND(D166,8)&lt;&gt;D166),"Podaj dodatnią zamkniętą ilość",IF(NOT(ISNUMBER(INDEX('Trades'!$D$9:$D$208,MATCH(B166,'Trades'!$A$9:$A$208,0)))),"Podaj prawidłowy czas otwarcia",IF(C166&lt;INDEX('Trades'!$D$9:$D$208,MATCH(B166,'Trades'!$A$9:$A$208,0)),"Wyjście poprzedza otwarcie",IF(AND(E166&lt;&gt;"",OR(NOT(ISNUMBER(E166)),E166&lt;=0)),"Podaj dodatnią cenę lub pozostaw puste",IF(AND(F166&lt;&gt;"",NOT(ISNUMBER(F166))),"P&amp;L brutto musi być liczbą lub pozostać pusty",IF(AND(ISNUMBER(F166),OR(ABS(F166)&gt;1000000000,ROUND(F166,2)&lt;&gt;F166)),"Kwoty: do 2 miejsc po przecinku; wartość bezwzględna wpisu ≤ 1 000 000 000.",""))))))))))))))))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IF(K167=0,"",IF(A167="","Podaj ID wyjścia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: tekst zaczynający się od A–Z, do 64 znaków; bez *, ?, ~, =, &lt; i &gt;. Przykład: T-001.",IF(COUNTIFS('Exits'!$A$9:$A$608,A167)&lt;&gt;1,"ID wyjścia się powtarza",IF(B167="","Podaj ID nadrzędnej transakcji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: tekst zaczynający się od A–Z, do 64 znaków; bez *, ?, ~, =, &lt; i &gt;. Przykład: T-001.",IF(COUNTIFS('Trades'!$A$9:$A$208,B167)&lt;&gt;1,"ID musi pasować do jednego wiersza Trades",IF(NOT(ISNUMBER(C167)),"Podaj prawidłowy czas zamknięcia",IF(OR(C167&lt;1,C167&gt;2958465),"Podaj prawidłowy czas zamknięcia",IF(NOT(ISNUMBER(D167)),"Podaj dodatnią zamkniętą ilość",IF(OR(D167&lt;=0,D167&gt;1000000,ROUND(D167,8)&lt;&gt;D167),"Podaj dodatnią zamkniętą ilość",IF(NOT(ISNUMBER(INDEX('Trades'!$D$9:$D$208,MATCH(B167,'Trades'!$A$9:$A$208,0)))),"Podaj prawidłowy czas otwarcia",IF(C167&lt;INDEX('Trades'!$D$9:$D$208,MATCH(B167,'Trades'!$A$9:$A$208,0)),"Wyjście poprzedza otwarcie",IF(AND(E167&lt;&gt;"",OR(NOT(ISNUMBER(E167)),E167&lt;=0)),"Podaj dodatnią cenę lub pozostaw puste",IF(AND(F167&lt;&gt;"",NOT(ISNUMBER(F167))),"P&amp;L brutto musi być liczbą lub pozostać pusty",IF(AND(ISNUMBER(F167),OR(ABS(F167)&gt;1000000000,ROUND(F167,2)&lt;&gt;F167)),"Kwoty: do 2 miejsc po przecinku; wartość bezwzględna wpisu ≤ 1 000 000 000.",""))))))))))))))))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IF(K168=0,"",IF(A168="","Podaj ID wyjścia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: tekst zaczynający się od A–Z, do 64 znaków; bez *, ?, ~, =, &lt; i &gt;. Przykład: T-001.",IF(COUNTIFS('Exits'!$A$9:$A$608,A168)&lt;&gt;1,"ID wyjścia się powtarza",IF(B168="","Podaj ID nadrzędnej transakcji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: tekst zaczynający się od A–Z, do 64 znaków; bez *, ?, ~, =, &lt; i &gt;. Przykład: T-001.",IF(COUNTIFS('Trades'!$A$9:$A$208,B168)&lt;&gt;1,"ID musi pasować do jednego wiersza Trades",IF(NOT(ISNUMBER(C168)),"Podaj prawidłowy czas zamknięcia",IF(OR(C168&lt;1,C168&gt;2958465),"Podaj prawidłowy czas zamknięcia",IF(NOT(ISNUMBER(D168)),"Podaj dodatnią zamkniętą ilość",IF(OR(D168&lt;=0,D168&gt;1000000,ROUND(D168,8)&lt;&gt;D168),"Podaj dodatnią zamkniętą ilość",IF(NOT(ISNUMBER(INDEX('Trades'!$D$9:$D$208,MATCH(B168,'Trades'!$A$9:$A$208,0)))),"Podaj prawidłowy czas otwarcia",IF(C168&lt;INDEX('Trades'!$D$9:$D$208,MATCH(B168,'Trades'!$A$9:$A$208,0)),"Wyjście poprzedza otwarcie",IF(AND(E168&lt;&gt;"",OR(NOT(ISNUMBER(E168)),E168&lt;=0)),"Podaj dodatnią cenę lub pozostaw puste",IF(AND(F168&lt;&gt;"",NOT(ISNUMBER(F168))),"P&amp;L brutto musi być liczbą lub pozostać pusty",IF(AND(ISNUMBER(F168),OR(ABS(F168)&gt;1000000000,ROUND(F168,2)&lt;&gt;F168)),"Kwoty: do 2 miejsc po przecinku; wartość bezwzględna wpisu ≤ 1 000 000 000.",""))))))))))))))))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IF(K169=0,"",IF(A169="","Podaj ID wyjścia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: tekst zaczynający się od A–Z, do 64 znaków; bez *, ?, ~, =, &lt; i &gt;. Przykład: T-001.",IF(COUNTIFS('Exits'!$A$9:$A$608,A169)&lt;&gt;1,"ID wyjścia się powtarza",IF(B169="","Podaj ID nadrzędnej transakcji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: tekst zaczynający się od A–Z, do 64 znaków; bez *, ?, ~, =, &lt; i &gt;. Przykład: T-001.",IF(COUNTIFS('Trades'!$A$9:$A$208,B169)&lt;&gt;1,"ID musi pasować do jednego wiersza Trades",IF(NOT(ISNUMBER(C169)),"Podaj prawidłowy czas zamknięcia",IF(OR(C169&lt;1,C169&gt;2958465),"Podaj prawidłowy czas zamknięcia",IF(NOT(ISNUMBER(D169)),"Podaj dodatnią zamkniętą ilość",IF(OR(D169&lt;=0,D169&gt;1000000,ROUND(D169,8)&lt;&gt;D169),"Podaj dodatnią zamkniętą ilość",IF(NOT(ISNUMBER(INDEX('Trades'!$D$9:$D$208,MATCH(B169,'Trades'!$A$9:$A$208,0)))),"Podaj prawidłowy czas otwarcia",IF(C169&lt;INDEX('Trades'!$D$9:$D$208,MATCH(B169,'Trades'!$A$9:$A$208,0)),"Wyjście poprzedza otwarcie",IF(AND(E169&lt;&gt;"",OR(NOT(ISNUMBER(E169)),E169&lt;=0)),"Podaj dodatnią cenę lub pozostaw puste",IF(AND(F169&lt;&gt;"",NOT(ISNUMBER(F169))),"P&amp;L brutto musi być liczbą lub pozostać pusty",IF(AND(ISNUMBER(F169),OR(ABS(F169)&gt;1000000000,ROUND(F169,2)&lt;&gt;F169)),"Kwoty: do 2 miejsc po przecinku; wartość bezwzględna wpisu ≤ 1 000 000 000.",""))))))))))))))))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IF(K170=0,"",IF(A170="","Podaj ID wyjścia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: tekst zaczynający się od A–Z, do 64 znaków; bez *, ?, ~, =, &lt; i &gt;. Przykład: T-001.",IF(COUNTIFS('Exits'!$A$9:$A$608,A170)&lt;&gt;1,"ID wyjścia się powtarza",IF(B170="","Podaj ID nadrzędnej transakcji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: tekst zaczynający się od A–Z, do 64 znaków; bez *, ?, ~, =, &lt; i &gt;. Przykład: T-001.",IF(COUNTIFS('Trades'!$A$9:$A$208,B170)&lt;&gt;1,"ID musi pasować do jednego wiersza Trades",IF(NOT(ISNUMBER(C170)),"Podaj prawidłowy czas zamknięcia",IF(OR(C170&lt;1,C170&gt;2958465),"Podaj prawidłowy czas zamknięcia",IF(NOT(ISNUMBER(D170)),"Podaj dodatnią zamkniętą ilość",IF(OR(D170&lt;=0,D170&gt;1000000,ROUND(D170,8)&lt;&gt;D170),"Podaj dodatnią zamkniętą ilość",IF(NOT(ISNUMBER(INDEX('Trades'!$D$9:$D$208,MATCH(B170,'Trades'!$A$9:$A$208,0)))),"Podaj prawidłowy czas otwarcia",IF(C170&lt;INDEX('Trades'!$D$9:$D$208,MATCH(B170,'Trades'!$A$9:$A$208,0)),"Wyjście poprzedza otwarcie",IF(AND(E170&lt;&gt;"",OR(NOT(ISNUMBER(E170)),E170&lt;=0)),"Podaj dodatnią cenę lub pozostaw puste",IF(AND(F170&lt;&gt;"",NOT(ISNUMBER(F170))),"P&amp;L brutto musi być liczbą lub pozostać pusty",IF(AND(ISNUMBER(F170),OR(ABS(F170)&gt;1000000000,ROUND(F170,2)&lt;&gt;F170)),"Kwoty: do 2 miejsc po przecinku; wartość bezwzględna wpisu ≤ 1 000 000 000.",""))))))))))))))))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IF(K171=0,"",IF(A171="","Podaj ID wyjścia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: tekst zaczynający się od A–Z, do 64 znaków; bez *, ?, ~, =, &lt; i &gt;. Przykład: T-001.",IF(COUNTIFS('Exits'!$A$9:$A$608,A171)&lt;&gt;1,"ID wyjścia się powtarza",IF(B171="","Podaj ID nadrzędnej transakcji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: tekst zaczynający się od A–Z, do 64 znaków; bez *, ?, ~, =, &lt; i &gt;. Przykład: T-001.",IF(COUNTIFS('Trades'!$A$9:$A$208,B171)&lt;&gt;1,"ID musi pasować do jednego wiersza Trades",IF(NOT(ISNUMBER(C171)),"Podaj prawidłowy czas zamknięcia",IF(OR(C171&lt;1,C171&gt;2958465),"Podaj prawidłowy czas zamknięcia",IF(NOT(ISNUMBER(D171)),"Podaj dodatnią zamkniętą ilość",IF(OR(D171&lt;=0,D171&gt;1000000,ROUND(D171,8)&lt;&gt;D171),"Podaj dodatnią zamkniętą ilość",IF(NOT(ISNUMBER(INDEX('Trades'!$D$9:$D$208,MATCH(B171,'Trades'!$A$9:$A$208,0)))),"Podaj prawidłowy czas otwarcia",IF(C171&lt;INDEX('Trades'!$D$9:$D$208,MATCH(B171,'Trades'!$A$9:$A$208,0)),"Wyjście poprzedza otwarcie",IF(AND(E171&lt;&gt;"",OR(NOT(ISNUMBER(E171)),E171&lt;=0)),"Podaj dodatnią cenę lub pozostaw puste",IF(AND(F171&lt;&gt;"",NOT(ISNUMBER(F171))),"P&amp;L brutto musi być liczbą lub pozostać pusty",IF(AND(ISNUMBER(F171),OR(ABS(F171)&gt;1000000000,ROUND(F171,2)&lt;&gt;F171)),"Kwoty: do 2 miejsc po przecinku; wartość bezwzględna wpisu ≤ 1 000 000 000.",""))))))))))))))))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IF(K172=0,"",IF(A172="","Podaj ID wyjścia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: tekst zaczynający się od A–Z, do 64 znaków; bez *, ?, ~, =, &lt; i &gt;. Przykład: T-001.",IF(COUNTIFS('Exits'!$A$9:$A$608,A172)&lt;&gt;1,"ID wyjścia się powtarza",IF(B172="","Podaj ID nadrzędnej transakcji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: tekst zaczynający się od A–Z, do 64 znaków; bez *, ?, ~, =, &lt; i &gt;. Przykład: T-001.",IF(COUNTIFS('Trades'!$A$9:$A$208,B172)&lt;&gt;1,"ID musi pasować do jednego wiersza Trades",IF(NOT(ISNUMBER(C172)),"Podaj prawidłowy czas zamknięcia",IF(OR(C172&lt;1,C172&gt;2958465),"Podaj prawidłowy czas zamknięcia",IF(NOT(ISNUMBER(D172)),"Podaj dodatnią zamkniętą ilość",IF(OR(D172&lt;=0,D172&gt;1000000,ROUND(D172,8)&lt;&gt;D172),"Podaj dodatnią zamkniętą ilość",IF(NOT(ISNUMBER(INDEX('Trades'!$D$9:$D$208,MATCH(B172,'Trades'!$A$9:$A$208,0)))),"Podaj prawidłowy czas otwarcia",IF(C172&lt;INDEX('Trades'!$D$9:$D$208,MATCH(B172,'Trades'!$A$9:$A$208,0)),"Wyjście poprzedza otwarcie",IF(AND(E172&lt;&gt;"",OR(NOT(ISNUMBER(E172)),E172&lt;=0)),"Podaj dodatnią cenę lub pozostaw puste",IF(AND(F172&lt;&gt;"",NOT(ISNUMBER(F172))),"P&amp;L brutto musi być liczbą lub pozostać pusty",IF(AND(ISNUMBER(F172),OR(ABS(F172)&gt;1000000000,ROUND(F172,2)&lt;&gt;F172)),"Kwoty: do 2 miejsc po przecinku; wartość bezwzględna wpisu ≤ 1 000 000 000.",""))))))))))))))))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IF(K173=0,"",IF(A173="","Podaj ID wyjścia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: tekst zaczynający się od A–Z, do 64 znaków; bez *, ?, ~, =, &lt; i &gt;. Przykład: T-001.",IF(COUNTIFS('Exits'!$A$9:$A$608,A173)&lt;&gt;1,"ID wyjścia się powtarza",IF(B173="","Podaj ID nadrzędnej transakcji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: tekst zaczynający się od A–Z, do 64 znaków; bez *, ?, ~, =, &lt; i &gt;. Przykład: T-001.",IF(COUNTIFS('Trades'!$A$9:$A$208,B173)&lt;&gt;1,"ID musi pasować do jednego wiersza Trades",IF(NOT(ISNUMBER(C173)),"Podaj prawidłowy czas zamknięcia",IF(OR(C173&lt;1,C173&gt;2958465),"Podaj prawidłowy czas zamknięcia",IF(NOT(ISNUMBER(D173)),"Podaj dodatnią zamkniętą ilość",IF(OR(D173&lt;=0,D173&gt;1000000,ROUND(D173,8)&lt;&gt;D173),"Podaj dodatnią zamkniętą ilość",IF(NOT(ISNUMBER(INDEX('Trades'!$D$9:$D$208,MATCH(B173,'Trades'!$A$9:$A$208,0)))),"Podaj prawidłowy czas otwarcia",IF(C173&lt;INDEX('Trades'!$D$9:$D$208,MATCH(B173,'Trades'!$A$9:$A$208,0)),"Wyjście poprzedza otwarcie",IF(AND(E173&lt;&gt;"",OR(NOT(ISNUMBER(E173)),E173&lt;=0)),"Podaj dodatnią cenę lub pozostaw puste",IF(AND(F173&lt;&gt;"",NOT(ISNUMBER(F173))),"P&amp;L brutto musi być liczbą lub pozostać pusty",IF(AND(ISNUMBER(F173),OR(ABS(F173)&gt;1000000000,ROUND(F173,2)&lt;&gt;F173)),"Kwoty: do 2 miejsc po przecinku; wartość bezwzględna wpisu ≤ 1 000 000 000.",""))))))))))))))))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IF(K174=0,"",IF(A174="","Podaj ID wyjścia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: tekst zaczynający się od A–Z, do 64 znaków; bez *, ?, ~, =, &lt; i &gt;. Przykład: T-001.",IF(COUNTIFS('Exits'!$A$9:$A$608,A174)&lt;&gt;1,"ID wyjścia się powtarza",IF(B174="","Podaj ID nadrzędnej transakcji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: tekst zaczynający się od A–Z, do 64 znaków; bez *, ?, ~, =, &lt; i &gt;. Przykład: T-001.",IF(COUNTIFS('Trades'!$A$9:$A$208,B174)&lt;&gt;1,"ID musi pasować do jednego wiersza Trades",IF(NOT(ISNUMBER(C174)),"Podaj prawidłowy czas zamknięcia",IF(OR(C174&lt;1,C174&gt;2958465),"Podaj prawidłowy czas zamknięcia",IF(NOT(ISNUMBER(D174)),"Podaj dodatnią zamkniętą ilość",IF(OR(D174&lt;=0,D174&gt;1000000,ROUND(D174,8)&lt;&gt;D174),"Podaj dodatnią zamkniętą ilość",IF(NOT(ISNUMBER(INDEX('Trades'!$D$9:$D$208,MATCH(B174,'Trades'!$A$9:$A$208,0)))),"Podaj prawidłowy czas otwarcia",IF(C174&lt;INDEX('Trades'!$D$9:$D$208,MATCH(B174,'Trades'!$A$9:$A$208,0)),"Wyjście poprzedza otwarcie",IF(AND(E174&lt;&gt;"",OR(NOT(ISNUMBER(E174)),E174&lt;=0)),"Podaj dodatnią cenę lub pozostaw puste",IF(AND(F174&lt;&gt;"",NOT(ISNUMBER(F174))),"P&amp;L brutto musi być liczbą lub pozostać pusty",IF(AND(ISNUMBER(F174),OR(ABS(F174)&gt;1000000000,ROUND(F174,2)&lt;&gt;F174)),"Kwoty: do 2 miejsc po przecinku; wartość bezwzględna wpisu ≤ 1 000 000 000.",""))))))))))))))))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IF(K175=0,"",IF(A175="","Podaj ID wyjścia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: tekst zaczynający się od A–Z, do 64 znaków; bez *, ?, ~, =, &lt; i &gt;. Przykład: T-001.",IF(COUNTIFS('Exits'!$A$9:$A$608,A175)&lt;&gt;1,"ID wyjścia się powtarza",IF(B175="","Podaj ID nadrzędnej transakcji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: tekst zaczynający się od A–Z, do 64 znaków; bez *, ?, ~, =, &lt; i &gt;. Przykład: T-001.",IF(COUNTIFS('Trades'!$A$9:$A$208,B175)&lt;&gt;1,"ID musi pasować do jednego wiersza Trades",IF(NOT(ISNUMBER(C175)),"Podaj prawidłowy czas zamknięcia",IF(OR(C175&lt;1,C175&gt;2958465),"Podaj prawidłowy czas zamknięcia",IF(NOT(ISNUMBER(D175)),"Podaj dodatnią zamkniętą ilość",IF(OR(D175&lt;=0,D175&gt;1000000,ROUND(D175,8)&lt;&gt;D175),"Podaj dodatnią zamkniętą ilość",IF(NOT(ISNUMBER(INDEX('Trades'!$D$9:$D$208,MATCH(B175,'Trades'!$A$9:$A$208,0)))),"Podaj prawidłowy czas otwarcia",IF(C175&lt;INDEX('Trades'!$D$9:$D$208,MATCH(B175,'Trades'!$A$9:$A$208,0)),"Wyjście poprzedza otwarcie",IF(AND(E175&lt;&gt;"",OR(NOT(ISNUMBER(E175)),E175&lt;=0)),"Podaj dodatnią cenę lub pozostaw puste",IF(AND(F175&lt;&gt;"",NOT(ISNUMBER(F175))),"P&amp;L brutto musi być liczbą lub pozostać pusty",IF(AND(ISNUMBER(F175),OR(ABS(F175)&gt;1000000000,ROUND(F175,2)&lt;&gt;F175)),"Kwoty: do 2 miejsc po przecinku; wartość bezwzględna wpisu ≤ 1 000 000 000.",""))))))))))))))))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IF(K176=0,"",IF(A176="","Podaj ID wyjścia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: tekst zaczynający się od A–Z, do 64 znaków; bez *, ?, ~, =, &lt; i &gt;. Przykład: T-001.",IF(COUNTIFS('Exits'!$A$9:$A$608,A176)&lt;&gt;1,"ID wyjścia się powtarza",IF(B176="","Podaj ID nadrzędnej transakcji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: tekst zaczynający się od A–Z, do 64 znaków; bez *, ?, ~, =, &lt; i &gt;. Przykład: T-001.",IF(COUNTIFS('Trades'!$A$9:$A$208,B176)&lt;&gt;1,"ID musi pasować do jednego wiersza Trades",IF(NOT(ISNUMBER(C176)),"Podaj prawidłowy czas zamknięcia",IF(OR(C176&lt;1,C176&gt;2958465),"Podaj prawidłowy czas zamknięcia",IF(NOT(ISNUMBER(D176)),"Podaj dodatnią zamkniętą ilość",IF(OR(D176&lt;=0,D176&gt;1000000,ROUND(D176,8)&lt;&gt;D176),"Podaj dodatnią zamkniętą ilość",IF(NOT(ISNUMBER(INDEX('Trades'!$D$9:$D$208,MATCH(B176,'Trades'!$A$9:$A$208,0)))),"Podaj prawidłowy czas otwarcia",IF(C176&lt;INDEX('Trades'!$D$9:$D$208,MATCH(B176,'Trades'!$A$9:$A$208,0)),"Wyjście poprzedza otwarcie",IF(AND(E176&lt;&gt;"",OR(NOT(ISNUMBER(E176)),E176&lt;=0)),"Podaj dodatnią cenę lub pozostaw puste",IF(AND(F176&lt;&gt;"",NOT(ISNUMBER(F176))),"P&amp;L brutto musi być liczbą lub pozostać pusty",IF(AND(ISNUMBER(F176),OR(ABS(F176)&gt;1000000000,ROUND(F176,2)&lt;&gt;F176)),"Kwoty: do 2 miejsc po przecinku; wartość bezwzględna wpisu ≤ 1 000 000 000.",""))))))))))))))))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IF(K177=0,"",IF(A177="","Podaj ID wyjścia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: tekst zaczynający się od A–Z, do 64 znaków; bez *, ?, ~, =, &lt; i &gt;. Przykład: T-001.",IF(COUNTIFS('Exits'!$A$9:$A$608,A177)&lt;&gt;1,"ID wyjścia się powtarza",IF(B177="","Podaj ID nadrzędnej transakcji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: tekst zaczynający się od A–Z, do 64 znaków; bez *, ?, ~, =, &lt; i &gt;. Przykład: T-001.",IF(COUNTIFS('Trades'!$A$9:$A$208,B177)&lt;&gt;1,"ID musi pasować do jednego wiersza Trades",IF(NOT(ISNUMBER(C177)),"Podaj prawidłowy czas zamknięcia",IF(OR(C177&lt;1,C177&gt;2958465),"Podaj prawidłowy czas zamknięcia",IF(NOT(ISNUMBER(D177)),"Podaj dodatnią zamkniętą ilość",IF(OR(D177&lt;=0,D177&gt;1000000,ROUND(D177,8)&lt;&gt;D177),"Podaj dodatnią zamkniętą ilość",IF(NOT(ISNUMBER(INDEX('Trades'!$D$9:$D$208,MATCH(B177,'Trades'!$A$9:$A$208,0)))),"Podaj prawidłowy czas otwarcia",IF(C177&lt;INDEX('Trades'!$D$9:$D$208,MATCH(B177,'Trades'!$A$9:$A$208,0)),"Wyjście poprzedza otwarcie",IF(AND(E177&lt;&gt;"",OR(NOT(ISNUMBER(E177)),E177&lt;=0)),"Podaj dodatnią cenę lub pozostaw puste",IF(AND(F177&lt;&gt;"",NOT(ISNUMBER(F177))),"P&amp;L brutto musi być liczbą lub pozostać pusty",IF(AND(ISNUMBER(F177),OR(ABS(F177)&gt;1000000000,ROUND(F177,2)&lt;&gt;F177)),"Kwoty: do 2 miejsc po przecinku; wartość bezwzględna wpisu ≤ 1 000 000 000.",""))))))))))))))))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IF(K178=0,"",IF(A178="","Podaj ID wyjścia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: tekst zaczynający się od A–Z, do 64 znaków; bez *, ?, ~, =, &lt; i &gt;. Przykład: T-001.",IF(COUNTIFS('Exits'!$A$9:$A$608,A178)&lt;&gt;1,"ID wyjścia się powtarza",IF(B178="","Podaj ID nadrzędnej transakcji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: tekst zaczynający się od A–Z, do 64 znaków; bez *, ?, ~, =, &lt; i &gt;. Przykład: T-001.",IF(COUNTIFS('Trades'!$A$9:$A$208,B178)&lt;&gt;1,"ID musi pasować do jednego wiersza Trades",IF(NOT(ISNUMBER(C178)),"Podaj prawidłowy czas zamknięcia",IF(OR(C178&lt;1,C178&gt;2958465),"Podaj prawidłowy czas zamknięcia",IF(NOT(ISNUMBER(D178)),"Podaj dodatnią zamkniętą ilość",IF(OR(D178&lt;=0,D178&gt;1000000,ROUND(D178,8)&lt;&gt;D178),"Podaj dodatnią zamkniętą ilość",IF(NOT(ISNUMBER(INDEX('Trades'!$D$9:$D$208,MATCH(B178,'Trades'!$A$9:$A$208,0)))),"Podaj prawidłowy czas otwarcia",IF(C178&lt;INDEX('Trades'!$D$9:$D$208,MATCH(B178,'Trades'!$A$9:$A$208,0)),"Wyjście poprzedza otwarcie",IF(AND(E178&lt;&gt;"",OR(NOT(ISNUMBER(E178)),E178&lt;=0)),"Podaj dodatnią cenę lub pozostaw puste",IF(AND(F178&lt;&gt;"",NOT(ISNUMBER(F178))),"P&amp;L brutto musi być liczbą lub pozostać pusty",IF(AND(ISNUMBER(F178),OR(ABS(F178)&gt;1000000000,ROUND(F178,2)&lt;&gt;F178)),"Kwoty: do 2 miejsc po przecinku; wartość bezwzględna wpisu ≤ 1 000 000 000.",""))))))))))))))))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IF(K179=0,"",IF(A179="","Podaj ID wyjścia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: tekst zaczynający się od A–Z, do 64 znaków; bez *, ?, ~, =, &lt; i &gt;. Przykład: T-001.",IF(COUNTIFS('Exits'!$A$9:$A$608,A179)&lt;&gt;1,"ID wyjścia się powtarza",IF(B179="","Podaj ID nadrzędnej transakcji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: tekst zaczynający się od A–Z, do 64 znaków; bez *, ?, ~, =, &lt; i &gt;. Przykład: T-001.",IF(COUNTIFS('Trades'!$A$9:$A$208,B179)&lt;&gt;1,"ID musi pasować do jednego wiersza Trades",IF(NOT(ISNUMBER(C179)),"Podaj prawidłowy czas zamknięcia",IF(OR(C179&lt;1,C179&gt;2958465),"Podaj prawidłowy czas zamknięcia",IF(NOT(ISNUMBER(D179)),"Podaj dodatnią zamkniętą ilość",IF(OR(D179&lt;=0,D179&gt;1000000,ROUND(D179,8)&lt;&gt;D179),"Podaj dodatnią zamkniętą ilość",IF(NOT(ISNUMBER(INDEX('Trades'!$D$9:$D$208,MATCH(B179,'Trades'!$A$9:$A$208,0)))),"Podaj prawidłowy czas otwarcia",IF(C179&lt;INDEX('Trades'!$D$9:$D$208,MATCH(B179,'Trades'!$A$9:$A$208,0)),"Wyjście poprzedza otwarcie",IF(AND(E179&lt;&gt;"",OR(NOT(ISNUMBER(E179)),E179&lt;=0)),"Podaj dodatnią cenę lub pozostaw puste",IF(AND(F179&lt;&gt;"",NOT(ISNUMBER(F179))),"P&amp;L brutto musi być liczbą lub pozostać pusty",IF(AND(ISNUMBER(F179),OR(ABS(F179)&gt;1000000000,ROUND(F179,2)&lt;&gt;F179)),"Kwoty: do 2 miejsc po przecinku; wartość bezwzględna wpisu ≤ 1 000 000 000.",""))))))))))))))))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IF(K180=0,"",IF(A180="","Podaj ID wyjścia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: tekst zaczynający się od A–Z, do 64 znaków; bez *, ?, ~, =, &lt; i &gt;. Przykład: T-001.",IF(COUNTIFS('Exits'!$A$9:$A$608,A180)&lt;&gt;1,"ID wyjścia się powtarza",IF(B180="","Podaj ID nadrzędnej transakcji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: tekst zaczynający się od A–Z, do 64 znaków; bez *, ?, ~, =, &lt; i &gt;. Przykład: T-001.",IF(COUNTIFS('Trades'!$A$9:$A$208,B180)&lt;&gt;1,"ID musi pasować do jednego wiersza Trades",IF(NOT(ISNUMBER(C180)),"Podaj prawidłowy czas zamknięcia",IF(OR(C180&lt;1,C180&gt;2958465),"Podaj prawidłowy czas zamknięcia",IF(NOT(ISNUMBER(D180)),"Podaj dodatnią zamkniętą ilość",IF(OR(D180&lt;=0,D180&gt;1000000,ROUND(D180,8)&lt;&gt;D180),"Podaj dodatnią zamkniętą ilość",IF(NOT(ISNUMBER(INDEX('Trades'!$D$9:$D$208,MATCH(B180,'Trades'!$A$9:$A$208,0)))),"Podaj prawidłowy czas otwarcia",IF(C180&lt;INDEX('Trades'!$D$9:$D$208,MATCH(B180,'Trades'!$A$9:$A$208,0)),"Wyjście poprzedza otwarcie",IF(AND(E180&lt;&gt;"",OR(NOT(ISNUMBER(E180)),E180&lt;=0)),"Podaj dodatnią cenę lub pozostaw puste",IF(AND(F180&lt;&gt;"",NOT(ISNUMBER(F180))),"P&amp;L brutto musi być liczbą lub pozostać pusty",IF(AND(ISNUMBER(F180),OR(ABS(F180)&gt;1000000000,ROUND(F180,2)&lt;&gt;F180)),"Kwoty: do 2 miejsc po przecinku; wartość bezwzględna wpisu ≤ 1 000 000 000.",""))))))))))))))))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IF(K181=0,"",IF(A181="","Podaj ID wyjścia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: tekst zaczynający się od A–Z, do 64 znaków; bez *, ?, ~, =, &lt; i &gt;. Przykład: T-001.",IF(COUNTIFS('Exits'!$A$9:$A$608,A181)&lt;&gt;1,"ID wyjścia się powtarza",IF(B181="","Podaj ID nadrzędnej transakcji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: tekst zaczynający się od A–Z, do 64 znaków; bez *, ?, ~, =, &lt; i &gt;. Przykład: T-001.",IF(COUNTIFS('Trades'!$A$9:$A$208,B181)&lt;&gt;1,"ID musi pasować do jednego wiersza Trades",IF(NOT(ISNUMBER(C181)),"Podaj prawidłowy czas zamknięcia",IF(OR(C181&lt;1,C181&gt;2958465),"Podaj prawidłowy czas zamknięcia",IF(NOT(ISNUMBER(D181)),"Podaj dodatnią zamkniętą ilość",IF(OR(D181&lt;=0,D181&gt;1000000,ROUND(D181,8)&lt;&gt;D181),"Podaj dodatnią zamkniętą ilość",IF(NOT(ISNUMBER(INDEX('Trades'!$D$9:$D$208,MATCH(B181,'Trades'!$A$9:$A$208,0)))),"Podaj prawidłowy czas otwarcia",IF(C181&lt;INDEX('Trades'!$D$9:$D$208,MATCH(B181,'Trades'!$A$9:$A$208,0)),"Wyjście poprzedza otwarcie",IF(AND(E181&lt;&gt;"",OR(NOT(ISNUMBER(E181)),E181&lt;=0)),"Podaj dodatnią cenę lub pozostaw puste",IF(AND(F181&lt;&gt;"",NOT(ISNUMBER(F181))),"P&amp;L brutto musi być liczbą lub pozostać pusty",IF(AND(ISNUMBER(F181),OR(ABS(F181)&gt;1000000000,ROUND(F181,2)&lt;&gt;F181)),"Kwoty: do 2 miejsc po przecinku; wartość bezwzględna wpisu ≤ 1 000 000 000.",""))))))))))))))))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IF(K182=0,"",IF(A182="","Podaj ID wyjścia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: tekst zaczynający się od A–Z, do 64 znaków; bez *, ?, ~, =, &lt; i &gt;. Przykład: T-001.",IF(COUNTIFS('Exits'!$A$9:$A$608,A182)&lt;&gt;1,"ID wyjścia się powtarza",IF(B182="","Podaj ID nadrzędnej transakcji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: tekst zaczynający się od A–Z, do 64 znaków; bez *, ?, ~, =, &lt; i &gt;. Przykład: T-001.",IF(COUNTIFS('Trades'!$A$9:$A$208,B182)&lt;&gt;1,"ID musi pasować do jednego wiersza Trades",IF(NOT(ISNUMBER(C182)),"Podaj prawidłowy czas zamknięcia",IF(OR(C182&lt;1,C182&gt;2958465),"Podaj prawidłowy czas zamknięcia",IF(NOT(ISNUMBER(D182)),"Podaj dodatnią zamkniętą ilość",IF(OR(D182&lt;=0,D182&gt;1000000,ROUND(D182,8)&lt;&gt;D182),"Podaj dodatnią zamkniętą ilość",IF(NOT(ISNUMBER(INDEX('Trades'!$D$9:$D$208,MATCH(B182,'Trades'!$A$9:$A$208,0)))),"Podaj prawidłowy czas otwarcia",IF(C182&lt;INDEX('Trades'!$D$9:$D$208,MATCH(B182,'Trades'!$A$9:$A$208,0)),"Wyjście poprzedza otwarcie",IF(AND(E182&lt;&gt;"",OR(NOT(ISNUMBER(E182)),E182&lt;=0)),"Podaj dodatnią cenę lub pozostaw puste",IF(AND(F182&lt;&gt;"",NOT(ISNUMBER(F182))),"P&amp;L brutto musi być liczbą lub pozostać pusty",IF(AND(ISNUMBER(F182),OR(ABS(F182)&gt;1000000000,ROUND(F182,2)&lt;&gt;F182)),"Kwoty: do 2 miejsc po przecinku; wartość bezwzględna wpisu ≤ 1 000 000 000.",""))))))))))))))))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IF(K183=0,"",IF(A183="","Podaj ID wyjścia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: tekst zaczynający się od A–Z, do 64 znaków; bez *, ?, ~, =, &lt; i &gt;. Przykład: T-001.",IF(COUNTIFS('Exits'!$A$9:$A$608,A183)&lt;&gt;1,"ID wyjścia się powtarza",IF(B183="","Podaj ID nadrzędnej transakcji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: tekst zaczynający się od A–Z, do 64 znaków; bez *, ?, ~, =, &lt; i &gt;. Przykład: T-001.",IF(COUNTIFS('Trades'!$A$9:$A$208,B183)&lt;&gt;1,"ID musi pasować do jednego wiersza Trades",IF(NOT(ISNUMBER(C183)),"Podaj prawidłowy czas zamknięcia",IF(OR(C183&lt;1,C183&gt;2958465),"Podaj prawidłowy czas zamknięcia",IF(NOT(ISNUMBER(D183)),"Podaj dodatnią zamkniętą ilość",IF(OR(D183&lt;=0,D183&gt;1000000,ROUND(D183,8)&lt;&gt;D183),"Podaj dodatnią zamkniętą ilość",IF(NOT(ISNUMBER(INDEX('Trades'!$D$9:$D$208,MATCH(B183,'Trades'!$A$9:$A$208,0)))),"Podaj prawidłowy czas otwarcia",IF(C183&lt;INDEX('Trades'!$D$9:$D$208,MATCH(B183,'Trades'!$A$9:$A$208,0)),"Wyjście poprzedza otwarcie",IF(AND(E183&lt;&gt;"",OR(NOT(ISNUMBER(E183)),E183&lt;=0)),"Podaj dodatnią cenę lub pozostaw puste",IF(AND(F183&lt;&gt;"",NOT(ISNUMBER(F183))),"P&amp;L brutto musi być liczbą lub pozostać pusty",IF(AND(ISNUMBER(F183),OR(ABS(F183)&gt;1000000000,ROUND(F183,2)&lt;&gt;F183)),"Kwoty: do 2 miejsc po przecinku; wartość bezwzględna wpisu ≤ 1 000 000 000.",""))))))))))))))))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IF(K184=0,"",IF(A184="","Podaj ID wyjścia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: tekst zaczynający się od A–Z, do 64 znaków; bez *, ?, ~, =, &lt; i &gt;. Przykład: T-001.",IF(COUNTIFS('Exits'!$A$9:$A$608,A184)&lt;&gt;1,"ID wyjścia się powtarza",IF(B184="","Podaj ID nadrzędnej transakcji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: tekst zaczynający się od A–Z, do 64 znaków; bez *, ?, ~, =, &lt; i &gt;. Przykład: T-001.",IF(COUNTIFS('Trades'!$A$9:$A$208,B184)&lt;&gt;1,"ID musi pasować do jednego wiersza Trades",IF(NOT(ISNUMBER(C184)),"Podaj prawidłowy czas zamknięcia",IF(OR(C184&lt;1,C184&gt;2958465),"Podaj prawidłowy czas zamknięcia",IF(NOT(ISNUMBER(D184)),"Podaj dodatnią zamkniętą ilość",IF(OR(D184&lt;=0,D184&gt;1000000,ROUND(D184,8)&lt;&gt;D184),"Podaj dodatnią zamkniętą ilość",IF(NOT(ISNUMBER(INDEX('Trades'!$D$9:$D$208,MATCH(B184,'Trades'!$A$9:$A$208,0)))),"Podaj prawidłowy czas otwarcia",IF(C184&lt;INDEX('Trades'!$D$9:$D$208,MATCH(B184,'Trades'!$A$9:$A$208,0)),"Wyjście poprzedza otwarcie",IF(AND(E184&lt;&gt;"",OR(NOT(ISNUMBER(E184)),E184&lt;=0)),"Podaj dodatnią cenę lub pozostaw puste",IF(AND(F184&lt;&gt;"",NOT(ISNUMBER(F184))),"P&amp;L brutto musi być liczbą lub pozostać pusty",IF(AND(ISNUMBER(F184),OR(ABS(F184)&gt;1000000000,ROUND(F184,2)&lt;&gt;F184)),"Kwoty: do 2 miejsc po przecinku; wartość bezwzględna wpisu ≤ 1 000 000 000.",""))))))))))))))))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IF(K185=0,"",IF(A185="","Podaj ID wyjścia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: tekst zaczynający się od A–Z, do 64 znaków; bez *, ?, ~, =, &lt; i &gt;. Przykład: T-001.",IF(COUNTIFS('Exits'!$A$9:$A$608,A185)&lt;&gt;1,"ID wyjścia się powtarza",IF(B185="","Podaj ID nadrzędnej transakcji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: tekst zaczynający się od A–Z, do 64 znaków; bez *, ?, ~, =, &lt; i &gt;. Przykład: T-001.",IF(COUNTIFS('Trades'!$A$9:$A$208,B185)&lt;&gt;1,"ID musi pasować do jednego wiersza Trades",IF(NOT(ISNUMBER(C185)),"Podaj prawidłowy czas zamknięcia",IF(OR(C185&lt;1,C185&gt;2958465),"Podaj prawidłowy czas zamknięcia",IF(NOT(ISNUMBER(D185)),"Podaj dodatnią zamkniętą ilość",IF(OR(D185&lt;=0,D185&gt;1000000,ROUND(D185,8)&lt;&gt;D185),"Podaj dodatnią zamkniętą ilość",IF(NOT(ISNUMBER(INDEX('Trades'!$D$9:$D$208,MATCH(B185,'Trades'!$A$9:$A$208,0)))),"Podaj prawidłowy czas otwarcia",IF(C185&lt;INDEX('Trades'!$D$9:$D$208,MATCH(B185,'Trades'!$A$9:$A$208,0)),"Wyjście poprzedza otwarcie",IF(AND(E185&lt;&gt;"",OR(NOT(ISNUMBER(E185)),E185&lt;=0)),"Podaj dodatnią cenę lub pozostaw puste",IF(AND(F185&lt;&gt;"",NOT(ISNUMBER(F185))),"P&amp;L brutto musi być liczbą lub pozostać pusty",IF(AND(ISNUMBER(F185),OR(ABS(F185)&gt;1000000000,ROUND(F185,2)&lt;&gt;F185)),"Kwoty: do 2 miejsc po przecinku; wartość bezwzględna wpisu ≤ 1 000 000 000.",""))))))))))))))))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IF(K186=0,"",IF(A186="","Podaj ID wyjścia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: tekst zaczynający się od A–Z, do 64 znaków; bez *, ?, ~, =, &lt; i &gt;. Przykład: T-001.",IF(COUNTIFS('Exits'!$A$9:$A$608,A186)&lt;&gt;1,"ID wyjścia się powtarza",IF(B186="","Podaj ID nadrzędnej transakcji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: tekst zaczynający się od A–Z, do 64 znaków; bez *, ?, ~, =, &lt; i &gt;. Przykład: T-001.",IF(COUNTIFS('Trades'!$A$9:$A$208,B186)&lt;&gt;1,"ID musi pasować do jednego wiersza Trades",IF(NOT(ISNUMBER(C186)),"Podaj prawidłowy czas zamknięcia",IF(OR(C186&lt;1,C186&gt;2958465),"Podaj prawidłowy czas zamknięcia",IF(NOT(ISNUMBER(D186)),"Podaj dodatnią zamkniętą ilość",IF(OR(D186&lt;=0,D186&gt;1000000,ROUND(D186,8)&lt;&gt;D186),"Podaj dodatnią zamkniętą ilość",IF(NOT(ISNUMBER(INDEX('Trades'!$D$9:$D$208,MATCH(B186,'Trades'!$A$9:$A$208,0)))),"Podaj prawidłowy czas otwarcia",IF(C186&lt;INDEX('Trades'!$D$9:$D$208,MATCH(B186,'Trades'!$A$9:$A$208,0)),"Wyjście poprzedza otwarcie",IF(AND(E186&lt;&gt;"",OR(NOT(ISNUMBER(E186)),E186&lt;=0)),"Podaj dodatnią cenę lub pozostaw puste",IF(AND(F186&lt;&gt;"",NOT(ISNUMBER(F186))),"P&amp;L brutto musi być liczbą lub pozostać pusty",IF(AND(ISNUMBER(F186),OR(ABS(F186)&gt;1000000000,ROUND(F186,2)&lt;&gt;F186)),"Kwoty: do 2 miejsc po przecinku; wartość bezwzględna wpisu ≤ 1 000 000 000.",""))))))))))))))))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IF(K187=0,"",IF(A187="","Podaj ID wyjścia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: tekst zaczynający się od A–Z, do 64 znaków; bez *, ?, ~, =, &lt; i &gt;. Przykład: T-001.",IF(COUNTIFS('Exits'!$A$9:$A$608,A187)&lt;&gt;1,"ID wyjścia się powtarza",IF(B187="","Podaj ID nadrzędnej transakcji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: tekst zaczynający się od A–Z, do 64 znaków; bez *, ?, ~, =, &lt; i &gt;. Przykład: T-001.",IF(COUNTIFS('Trades'!$A$9:$A$208,B187)&lt;&gt;1,"ID musi pasować do jednego wiersza Trades",IF(NOT(ISNUMBER(C187)),"Podaj prawidłowy czas zamknięcia",IF(OR(C187&lt;1,C187&gt;2958465),"Podaj prawidłowy czas zamknięcia",IF(NOT(ISNUMBER(D187)),"Podaj dodatnią zamkniętą ilość",IF(OR(D187&lt;=0,D187&gt;1000000,ROUND(D187,8)&lt;&gt;D187),"Podaj dodatnią zamkniętą ilość",IF(NOT(ISNUMBER(INDEX('Trades'!$D$9:$D$208,MATCH(B187,'Trades'!$A$9:$A$208,0)))),"Podaj prawidłowy czas otwarcia",IF(C187&lt;INDEX('Trades'!$D$9:$D$208,MATCH(B187,'Trades'!$A$9:$A$208,0)),"Wyjście poprzedza otwarcie",IF(AND(E187&lt;&gt;"",OR(NOT(ISNUMBER(E187)),E187&lt;=0)),"Podaj dodatnią cenę lub pozostaw puste",IF(AND(F187&lt;&gt;"",NOT(ISNUMBER(F187))),"P&amp;L brutto musi być liczbą lub pozostać pusty",IF(AND(ISNUMBER(F187),OR(ABS(F187)&gt;1000000000,ROUND(F187,2)&lt;&gt;F187)),"Kwoty: do 2 miejsc po przecinku; wartość bezwzględna wpisu ≤ 1 000 000 000.",""))))))))))))))))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IF(K188=0,"",IF(A188="","Podaj ID wyjścia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: tekst zaczynający się od A–Z, do 64 znaków; bez *, ?, ~, =, &lt; i &gt;. Przykład: T-001.",IF(COUNTIFS('Exits'!$A$9:$A$608,A188)&lt;&gt;1,"ID wyjścia się powtarza",IF(B188="","Podaj ID nadrzędnej transakcji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: tekst zaczynający się od A–Z, do 64 znaków; bez *, ?, ~, =, &lt; i &gt;. Przykład: T-001.",IF(COUNTIFS('Trades'!$A$9:$A$208,B188)&lt;&gt;1,"ID musi pasować do jednego wiersza Trades",IF(NOT(ISNUMBER(C188)),"Podaj prawidłowy czas zamknięcia",IF(OR(C188&lt;1,C188&gt;2958465),"Podaj prawidłowy czas zamknięcia",IF(NOT(ISNUMBER(D188)),"Podaj dodatnią zamkniętą ilość",IF(OR(D188&lt;=0,D188&gt;1000000,ROUND(D188,8)&lt;&gt;D188),"Podaj dodatnią zamkniętą ilość",IF(NOT(ISNUMBER(INDEX('Trades'!$D$9:$D$208,MATCH(B188,'Trades'!$A$9:$A$208,0)))),"Podaj prawidłowy czas otwarcia",IF(C188&lt;INDEX('Trades'!$D$9:$D$208,MATCH(B188,'Trades'!$A$9:$A$208,0)),"Wyjście poprzedza otwarcie",IF(AND(E188&lt;&gt;"",OR(NOT(ISNUMBER(E188)),E188&lt;=0)),"Podaj dodatnią cenę lub pozostaw puste",IF(AND(F188&lt;&gt;"",NOT(ISNUMBER(F188))),"P&amp;L brutto musi być liczbą lub pozostać pusty",IF(AND(ISNUMBER(F188),OR(ABS(F188)&gt;1000000000,ROUND(F188,2)&lt;&gt;F188)),"Kwoty: do 2 miejsc po przecinku; wartość bezwzględna wpisu ≤ 1 000 000 000.",""))))))))))))))))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IF(K189=0,"",IF(A189="","Podaj ID wyjścia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: tekst zaczynający się od A–Z, do 64 znaków; bez *, ?, ~, =, &lt; i &gt;. Przykład: T-001.",IF(COUNTIFS('Exits'!$A$9:$A$608,A189)&lt;&gt;1,"ID wyjścia się powtarza",IF(B189="","Podaj ID nadrzędnej transakcji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: tekst zaczynający się od A–Z, do 64 znaków; bez *, ?, ~, =, &lt; i &gt;. Przykład: T-001.",IF(COUNTIFS('Trades'!$A$9:$A$208,B189)&lt;&gt;1,"ID musi pasować do jednego wiersza Trades",IF(NOT(ISNUMBER(C189)),"Podaj prawidłowy czas zamknięcia",IF(OR(C189&lt;1,C189&gt;2958465),"Podaj prawidłowy czas zamknięcia",IF(NOT(ISNUMBER(D189)),"Podaj dodatnią zamkniętą ilość",IF(OR(D189&lt;=0,D189&gt;1000000,ROUND(D189,8)&lt;&gt;D189),"Podaj dodatnią zamkniętą ilość",IF(NOT(ISNUMBER(INDEX('Trades'!$D$9:$D$208,MATCH(B189,'Trades'!$A$9:$A$208,0)))),"Podaj prawidłowy czas otwarcia",IF(C189&lt;INDEX('Trades'!$D$9:$D$208,MATCH(B189,'Trades'!$A$9:$A$208,0)),"Wyjście poprzedza otwarcie",IF(AND(E189&lt;&gt;"",OR(NOT(ISNUMBER(E189)),E189&lt;=0)),"Podaj dodatnią cenę lub pozostaw puste",IF(AND(F189&lt;&gt;"",NOT(ISNUMBER(F189))),"P&amp;L brutto musi być liczbą lub pozostać pusty",IF(AND(ISNUMBER(F189),OR(ABS(F189)&gt;1000000000,ROUND(F189,2)&lt;&gt;F189)),"Kwoty: do 2 miejsc po przecinku; wartość bezwzględna wpisu ≤ 1 000 000 000.",""))))))))))))))))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IF(K190=0,"",IF(A190="","Podaj ID wyjścia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: tekst zaczynający się od A–Z, do 64 znaków; bez *, ?, ~, =, &lt; i &gt;. Przykład: T-001.",IF(COUNTIFS('Exits'!$A$9:$A$608,A190)&lt;&gt;1,"ID wyjścia się powtarza",IF(B190="","Podaj ID nadrzędnej transakcji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: tekst zaczynający się od A–Z, do 64 znaków; bez *, ?, ~, =, &lt; i &gt;. Przykład: T-001.",IF(COUNTIFS('Trades'!$A$9:$A$208,B190)&lt;&gt;1,"ID musi pasować do jednego wiersza Trades",IF(NOT(ISNUMBER(C190)),"Podaj prawidłowy czas zamknięcia",IF(OR(C190&lt;1,C190&gt;2958465),"Podaj prawidłowy czas zamknięcia",IF(NOT(ISNUMBER(D190)),"Podaj dodatnią zamkniętą ilość",IF(OR(D190&lt;=0,D190&gt;1000000,ROUND(D190,8)&lt;&gt;D190),"Podaj dodatnią zamkniętą ilość",IF(NOT(ISNUMBER(INDEX('Trades'!$D$9:$D$208,MATCH(B190,'Trades'!$A$9:$A$208,0)))),"Podaj prawidłowy czas otwarcia",IF(C190&lt;INDEX('Trades'!$D$9:$D$208,MATCH(B190,'Trades'!$A$9:$A$208,0)),"Wyjście poprzedza otwarcie",IF(AND(E190&lt;&gt;"",OR(NOT(ISNUMBER(E190)),E190&lt;=0)),"Podaj dodatnią cenę lub pozostaw puste",IF(AND(F190&lt;&gt;"",NOT(ISNUMBER(F190))),"P&amp;L brutto musi być liczbą lub pozostać pusty",IF(AND(ISNUMBER(F190),OR(ABS(F190)&gt;1000000000,ROUND(F190,2)&lt;&gt;F190)),"Kwoty: do 2 miejsc po przecinku; wartość bezwzględna wpisu ≤ 1 000 000 000.",""))))))))))))))))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IF(K191=0,"",IF(A191="","Podaj ID wyjścia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: tekst zaczynający się od A–Z, do 64 znaków; bez *, ?, ~, =, &lt; i &gt;. Przykład: T-001.",IF(COUNTIFS('Exits'!$A$9:$A$608,A191)&lt;&gt;1,"ID wyjścia się powtarza",IF(B191="","Podaj ID nadrzędnej transakcji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: tekst zaczynający się od A–Z, do 64 znaków; bez *, ?, ~, =, &lt; i &gt;. Przykład: T-001.",IF(COUNTIFS('Trades'!$A$9:$A$208,B191)&lt;&gt;1,"ID musi pasować do jednego wiersza Trades",IF(NOT(ISNUMBER(C191)),"Podaj prawidłowy czas zamknięcia",IF(OR(C191&lt;1,C191&gt;2958465),"Podaj prawidłowy czas zamknięcia",IF(NOT(ISNUMBER(D191)),"Podaj dodatnią zamkniętą ilość",IF(OR(D191&lt;=0,D191&gt;1000000,ROUND(D191,8)&lt;&gt;D191),"Podaj dodatnią zamkniętą ilość",IF(NOT(ISNUMBER(INDEX('Trades'!$D$9:$D$208,MATCH(B191,'Trades'!$A$9:$A$208,0)))),"Podaj prawidłowy czas otwarcia",IF(C191&lt;INDEX('Trades'!$D$9:$D$208,MATCH(B191,'Trades'!$A$9:$A$208,0)),"Wyjście poprzedza otwarcie",IF(AND(E191&lt;&gt;"",OR(NOT(ISNUMBER(E191)),E191&lt;=0)),"Podaj dodatnią cenę lub pozostaw puste",IF(AND(F191&lt;&gt;"",NOT(ISNUMBER(F191))),"P&amp;L brutto musi być liczbą lub pozostać pusty",IF(AND(ISNUMBER(F191),OR(ABS(F191)&gt;1000000000,ROUND(F191,2)&lt;&gt;F191)),"Kwoty: do 2 miejsc po przecinku; wartość bezwzględna wpisu ≤ 1 000 000 000.",""))))))))))))))))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IF(K192=0,"",IF(A192="","Podaj ID wyjścia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: tekst zaczynający się od A–Z, do 64 znaków; bez *, ?, ~, =, &lt; i &gt;. Przykład: T-001.",IF(COUNTIFS('Exits'!$A$9:$A$608,A192)&lt;&gt;1,"ID wyjścia się powtarza",IF(B192="","Podaj ID nadrzędnej transakcji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: tekst zaczynający się od A–Z, do 64 znaków; bez *, ?, ~, =, &lt; i &gt;. Przykład: T-001.",IF(COUNTIFS('Trades'!$A$9:$A$208,B192)&lt;&gt;1,"ID musi pasować do jednego wiersza Trades",IF(NOT(ISNUMBER(C192)),"Podaj prawidłowy czas zamknięcia",IF(OR(C192&lt;1,C192&gt;2958465),"Podaj prawidłowy czas zamknięcia",IF(NOT(ISNUMBER(D192)),"Podaj dodatnią zamkniętą ilość",IF(OR(D192&lt;=0,D192&gt;1000000,ROUND(D192,8)&lt;&gt;D192),"Podaj dodatnią zamkniętą ilość",IF(NOT(ISNUMBER(INDEX('Trades'!$D$9:$D$208,MATCH(B192,'Trades'!$A$9:$A$208,0)))),"Podaj prawidłowy czas otwarcia",IF(C192&lt;INDEX('Trades'!$D$9:$D$208,MATCH(B192,'Trades'!$A$9:$A$208,0)),"Wyjście poprzedza otwarcie",IF(AND(E192&lt;&gt;"",OR(NOT(ISNUMBER(E192)),E192&lt;=0)),"Podaj dodatnią cenę lub pozostaw puste",IF(AND(F192&lt;&gt;"",NOT(ISNUMBER(F192))),"P&amp;L brutto musi być liczbą lub pozostać pusty",IF(AND(ISNUMBER(F192),OR(ABS(F192)&gt;1000000000,ROUND(F192,2)&lt;&gt;F192)),"Kwoty: do 2 miejsc po przecinku; wartość bezwzględna wpisu ≤ 1 000 000 000.",""))))))))))))))))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IF(K193=0,"",IF(A193="","Podaj ID wyjścia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: tekst zaczynający się od A–Z, do 64 znaków; bez *, ?, ~, =, &lt; i &gt;. Przykład: T-001.",IF(COUNTIFS('Exits'!$A$9:$A$608,A193)&lt;&gt;1,"ID wyjścia się powtarza",IF(B193="","Podaj ID nadrzędnej transakcji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: tekst zaczynający się od A–Z, do 64 znaków; bez *, ?, ~, =, &lt; i &gt;. Przykład: T-001.",IF(COUNTIFS('Trades'!$A$9:$A$208,B193)&lt;&gt;1,"ID musi pasować do jednego wiersza Trades",IF(NOT(ISNUMBER(C193)),"Podaj prawidłowy czas zamknięcia",IF(OR(C193&lt;1,C193&gt;2958465),"Podaj prawidłowy czas zamknięcia",IF(NOT(ISNUMBER(D193)),"Podaj dodatnią zamkniętą ilość",IF(OR(D193&lt;=0,D193&gt;1000000,ROUND(D193,8)&lt;&gt;D193),"Podaj dodatnią zamkniętą ilość",IF(NOT(ISNUMBER(INDEX('Trades'!$D$9:$D$208,MATCH(B193,'Trades'!$A$9:$A$208,0)))),"Podaj prawidłowy czas otwarcia",IF(C193&lt;INDEX('Trades'!$D$9:$D$208,MATCH(B193,'Trades'!$A$9:$A$208,0)),"Wyjście poprzedza otwarcie",IF(AND(E193&lt;&gt;"",OR(NOT(ISNUMBER(E193)),E193&lt;=0)),"Podaj dodatnią cenę lub pozostaw puste",IF(AND(F193&lt;&gt;"",NOT(ISNUMBER(F193))),"P&amp;L brutto musi być liczbą lub pozostać pusty",IF(AND(ISNUMBER(F193),OR(ABS(F193)&gt;1000000000,ROUND(F193,2)&lt;&gt;F193)),"Kwoty: do 2 miejsc po przecinku; wartość bezwzględna wpisu ≤ 1 000 000 000.",""))))))))))))))))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IF(K194=0,"",IF(A194="","Podaj ID wyjścia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: tekst zaczynający się od A–Z, do 64 znaków; bez *, ?, ~, =, &lt; i &gt;. Przykład: T-001.",IF(COUNTIFS('Exits'!$A$9:$A$608,A194)&lt;&gt;1,"ID wyjścia się powtarza",IF(B194="","Podaj ID nadrzędnej transakcji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: tekst zaczynający się od A–Z, do 64 znaków; bez *, ?, ~, =, &lt; i &gt;. Przykład: T-001.",IF(COUNTIFS('Trades'!$A$9:$A$208,B194)&lt;&gt;1,"ID musi pasować do jednego wiersza Trades",IF(NOT(ISNUMBER(C194)),"Podaj prawidłowy czas zamknięcia",IF(OR(C194&lt;1,C194&gt;2958465),"Podaj prawidłowy czas zamknięcia",IF(NOT(ISNUMBER(D194)),"Podaj dodatnią zamkniętą ilość",IF(OR(D194&lt;=0,D194&gt;1000000,ROUND(D194,8)&lt;&gt;D194),"Podaj dodatnią zamkniętą ilość",IF(NOT(ISNUMBER(INDEX('Trades'!$D$9:$D$208,MATCH(B194,'Trades'!$A$9:$A$208,0)))),"Podaj prawidłowy czas otwarcia",IF(C194&lt;INDEX('Trades'!$D$9:$D$208,MATCH(B194,'Trades'!$A$9:$A$208,0)),"Wyjście poprzedza otwarcie",IF(AND(E194&lt;&gt;"",OR(NOT(ISNUMBER(E194)),E194&lt;=0)),"Podaj dodatnią cenę lub pozostaw puste",IF(AND(F194&lt;&gt;"",NOT(ISNUMBER(F194))),"P&amp;L brutto musi być liczbą lub pozostać pusty",IF(AND(ISNUMBER(F194),OR(ABS(F194)&gt;1000000000,ROUND(F194,2)&lt;&gt;F194)),"Kwoty: do 2 miejsc po przecinku; wartość bezwzględna wpisu ≤ 1 000 000 000.",""))))))))))))))))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IF(K195=0,"",IF(A195="","Podaj ID wyjścia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: tekst zaczynający się od A–Z, do 64 znaków; bez *, ?, ~, =, &lt; i &gt;. Przykład: T-001.",IF(COUNTIFS('Exits'!$A$9:$A$608,A195)&lt;&gt;1,"ID wyjścia się powtarza",IF(B195="","Podaj ID nadrzędnej transakcji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: tekst zaczynający się od A–Z, do 64 znaków; bez *, ?, ~, =, &lt; i &gt;. Przykład: T-001.",IF(COUNTIFS('Trades'!$A$9:$A$208,B195)&lt;&gt;1,"ID musi pasować do jednego wiersza Trades",IF(NOT(ISNUMBER(C195)),"Podaj prawidłowy czas zamknięcia",IF(OR(C195&lt;1,C195&gt;2958465),"Podaj prawidłowy czas zamknięcia",IF(NOT(ISNUMBER(D195)),"Podaj dodatnią zamkniętą ilość",IF(OR(D195&lt;=0,D195&gt;1000000,ROUND(D195,8)&lt;&gt;D195),"Podaj dodatnią zamkniętą ilość",IF(NOT(ISNUMBER(INDEX('Trades'!$D$9:$D$208,MATCH(B195,'Trades'!$A$9:$A$208,0)))),"Podaj prawidłowy czas otwarcia",IF(C195&lt;INDEX('Trades'!$D$9:$D$208,MATCH(B195,'Trades'!$A$9:$A$208,0)),"Wyjście poprzedza otwarcie",IF(AND(E195&lt;&gt;"",OR(NOT(ISNUMBER(E195)),E195&lt;=0)),"Podaj dodatnią cenę lub pozostaw puste",IF(AND(F195&lt;&gt;"",NOT(ISNUMBER(F195))),"P&amp;L brutto musi być liczbą lub pozostać pusty",IF(AND(ISNUMBER(F195),OR(ABS(F195)&gt;1000000000,ROUND(F195,2)&lt;&gt;F195)),"Kwoty: do 2 miejsc po przecinku; wartość bezwzględna wpisu ≤ 1 000 000 000.",""))))))))))))))))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IF(K196=0,"",IF(A196="","Podaj ID wyjścia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: tekst zaczynający się od A–Z, do 64 znaków; bez *, ?, ~, =, &lt; i &gt;. Przykład: T-001.",IF(COUNTIFS('Exits'!$A$9:$A$608,A196)&lt;&gt;1,"ID wyjścia się powtarza",IF(B196="","Podaj ID nadrzędnej transakcji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: tekst zaczynający się od A–Z, do 64 znaków; bez *, ?, ~, =, &lt; i &gt;. Przykład: T-001.",IF(COUNTIFS('Trades'!$A$9:$A$208,B196)&lt;&gt;1,"ID musi pasować do jednego wiersza Trades",IF(NOT(ISNUMBER(C196)),"Podaj prawidłowy czas zamknięcia",IF(OR(C196&lt;1,C196&gt;2958465),"Podaj prawidłowy czas zamknięcia",IF(NOT(ISNUMBER(D196)),"Podaj dodatnią zamkniętą ilość",IF(OR(D196&lt;=0,D196&gt;1000000,ROUND(D196,8)&lt;&gt;D196),"Podaj dodatnią zamkniętą ilość",IF(NOT(ISNUMBER(INDEX('Trades'!$D$9:$D$208,MATCH(B196,'Trades'!$A$9:$A$208,0)))),"Podaj prawidłowy czas otwarcia",IF(C196&lt;INDEX('Trades'!$D$9:$D$208,MATCH(B196,'Trades'!$A$9:$A$208,0)),"Wyjście poprzedza otwarcie",IF(AND(E196&lt;&gt;"",OR(NOT(ISNUMBER(E196)),E196&lt;=0)),"Podaj dodatnią cenę lub pozostaw puste",IF(AND(F196&lt;&gt;"",NOT(ISNUMBER(F196))),"P&amp;L brutto musi być liczbą lub pozostać pusty",IF(AND(ISNUMBER(F196),OR(ABS(F196)&gt;1000000000,ROUND(F196,2)&lt;&gt;F196)),"Kwoty: do 2 miejsc po przecinku; wartość bezwzględna wpisu ≤ 1 000 000 000.",""))))))))))))))))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IF(K197=0,"",IF(A197="","Podaj ID wyjścia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: tekst zaczynający się od A–Z, do 64 znaków; bez *, ?, ~, =, &lt; i &gt;. Przykład: T-001.",IF(COUNTIFS('Exits'!$A$9:$A$608,A197)&lt;&gt;1,"ID wyjścia się powtarza",IF(B197="","Podaj ID nadrzędnej transakcji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: tekst zaczynający się od A–Z, do 64 znaków; bez *, ?, ~, =, &lt; i &gt;. Przykład: T-001.",IF(COUNTIFS('Trades'!$A$9:$A$208,B197)&lt;&gt;1,"ID musi pasować do jednego wiersza Trades",IF(NOT(ISNUMBER(C197)),"Podaj prawidłowy czas zamknięcia",IF(OR(C197&lt;1,C197&gt;2958465),"Podaj prawidłowy czas zamknięcia",IF(NOT(ISNUMBER(D197)),"Podaj dodatnią zamkniętą ilość",IF(OR(D197&lt;=0,D197&gt;1000000,ROUND(D197,8)&lt;&gt;D197),"Podaj dodatnią zamkniętą ilość",IF(NOT(ISNUMBER(INDEX('Trades'!$D$9:$D$208,MATCH(B197,'Trades'!$A$9:$A$208,0)))),"Podaj prawidłowy czas otwarcia",IF(C197&lt;INDEX('Trades'!$D$9:$D$208,MATCH(B197,'Trades'!$A$9:$A$208,0)),"Wyjście poprzedza otwarcie",IF(AND(E197&lt;&gt;"",OR(NOT(ISNUMBER(E197)),E197&lt;=0)),"Podaj dodatnią cenę lub pozostaw puste",IF(AND(F197&lt;&gt;"",NOT(ISNUMBER(F197))),"P&amp;L brutto musi być liczbą lub pozostać pusty",IF(AND(ISNUMBER(F197),OR(ABS(F197)&gt;1000000000,ROUND(F197,2)&lt;&gt;F197)),"Kwoty: do 2 miejsc po przecinku; wartość bezwzględna wpisu ≤ 1 000 000 000.",""))))))))))))))))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IF(K198=0,"",IF(A198="","Podaj ID wyjścia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: tekst zaczynający się od A–Z, do 64 znaków; bez *, ?, ~, =, &lt; i &gt;. Przykład: T-001.",IF(COUNTIFS('Exits'!$A$9:$A$608,A198)&lt;&gt;1,"ID wyjścia się powtarza",IF(B198="","Podaj ID nadrzędnej transakcji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: tekst zaczynający się od A–Z, do 64 znaków; bez *, ?, ~, =, &lt; i &gt;. Przykład: T-001.",IF(COUNTIFS('Trades'!$A$9:$A$208,B198)&lt;&gt;1,"ID musi pasować do jednego wiersza Trades",IF(NOT(ISNUMBER(C198)),"Podaj prawidłowy czas zamknięcia",IF(OR(C198&lt;1,C198&gt;2958465),"Podaj prawidłowy czas zamknięcia",IF(NOT(ISNUMBER(D198)),"Podaj dodatnią zamkniętą ilość",IF(OR(D198&lt;=0,D198&gt;1000000,ROUND(D198,8)&lt;&gt;D198),"Podaj dodatnią zamkniętą ilość",IF(NOT(ISNUMBER(INDEX('Trades'!$D$9:$D$208,MATCH(B198,'Trades'!$A$9:$A$208,0)))),"Podaj prawidłowy czas otwarcia",IF(C198&lt;INDEX('Trades'!$D$9:$D$208,MATCH(B198,'Trades'!$A$9:$A$208,0)),"Wyjście poprzedza otwarcie",IF(AND(E198&lt;&gt;"",OR(NOT(ISNUMBER(E198)),E198&lt;=0)),"Podaj dodatnią cenę lub pozostaw puste",IF(AND(F198&lt;&gt;"",NOT(ISNUMBER(F198))),"P&amp;L brutto musi być liczbą lub pozostać pusty",IF(AND(ISNUMBER(F198),OR(ABS(F198)&gt;1000000000,ROUND(F198,2)&lt;&gt;F198)),"Kwoty: do 2 miejsc po przecinku; wartość bezwzględna wpisu ≤ 1 000 000 000.",""))))))))))))))))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IF(K199=0,"",IF(A199="","Podaj ID wyjścia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: tekst zaczynający się od A–Z, do 64 znaków; bez *, ?, ~, =, &lt; i &gt;. Przykład: T-001.",IF(COUNTIFS('Exits'!$A$9:$A$608,A199)&lt;&gt;1,"ID wyjścia się powtarza",IF(B199="","Podaj ID nadrzędnej transakcji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: tekst zaczynający się od A–Z, do 64 znaków; bez *, ?, ~, =, &lt; i &gt;. Przykład: T-001.",IF(COUNTIFS('Trades'!$A$9:$A$208,B199)&lt;&gt;1,"ID musi pasować do jednego wiersza Trades",IF(NOT(ISNUMBER(C199)),"Podaj prawidłowy czas zamknięcia",IF(OR(C199&lt;1,C199&gt;2958465),"Podaj prawidłowy czas zamknięcia",IF(NOT(ISNUMBER(D199)),"Podaj dodatnią zamkniętą ilość",IF(OR(D199&lt;=0,D199&gt;1000000,ROUND(D199,8)&lt;&gt;D199),"Podaj dodatnią zamkniętą ilość",IF(NOT(ISNUMBER(INDEX('Trades'!$D$9:$D$208,MATCH(B199,'Trades'!$A$9:$A$208,0)))),"Podaj prawidłowy czas otwarcia",IF(C199&lt;INDEX('Trades'!$D$9:$D$208,MATCH(B199,'Trades'!$A$9:$A$208,0)),"Wyjście poprzedza otwarcie",IF(AND(E199&lt;&gt;"",OR(NOT(ISNUMBER(E199)),E199&lt;=0)),"Podaj dodatnią cenę lub pozostaw puste",IF(AND(F199&lt;&gt;"",NOT(ISNUMBER(F199))),"P&amp;L brutto musi być liczbą lub pozostać pusty",IF(AND(ISNUMBER(F199),OR(ABS(F199)&gt;1000000000,ROUND(F199,2)&lt;&gt;F199)),"Kwoty: do 2 miejsc po przecinku; wartość bezwzględna wpisu ≤ 1 000 000 000.",""))))))))))))))))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IF(K200=0,"",IF(A200="","Podaj ID wyjścia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: tekst zaczynający się od A–Z, do 64 znaków; bez *, ?, ~, =, &lt; i &gt;. Przykład: T-001.",IF(COUNTIFS('Exits'!$A$9:$A$608,A200)&lt;&gt;1,"ID wyjścia się powtarza",IF(B200="","Podaj ID nadrzędnej transakcji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: tekst zaczynający się od A–Z, do 64 znaków; bez *, ?, ~, =, &lt; i &gt;. Przykład: T-001.",IF(COUNTIFS('Trades'!$A$9:$A$208,B200)&lt;&gt;1,"ID musi pasować do jednego wiersza Trades",IF(NOT(ISNUMBER(C200)),"Podaj prawidłowy czas zamknięcia",IF(OR(C200&lt;1,C200&gt;2958465),"Podaj prawidłowy czas zamknięcia",IF(NOT(ISNUMBER(D200)),"Podaj dodatnią zamkniętą ilość",IF(OR(D200&lt;=0,D200&gt;1000000,ROUND(D200,8)&lt;&gt;D200),"Podaj dodatnią zamkniętą ilość",IF(NOT(ISNUMBER(INDEX('Trades'!$D$9:$D$208,MATCH(B200,'Trades'!$A$9:$A$208,0)))),"Podaj prawidłowy czas otwarcia",IF(C200&lt;INDEX('Trades'!$D$9:$D$208,MATCH(B200,'Trades'!$A$9:$A$208,0)),"Wyjście poprzedza otwarcie",IF(AND(E200&lt;&gt;"",OR(NOT(ISNUMBER(E200)),E200&lt;=0)),"Podaj dodatnią cenę lub pozostaw puste",IF(AND(F200&lt;&gt;"",NOT(ISNUMBER(F200))),"P&amp;L brutto musi być liczbą lub pozostać pusty",IF(AND(ISNUMBER(F200),OR(ABS(F200)&gt;1000000000,ROUND(F200,2)&lt;&gt;F200)),"Kwoty: do 2 miejsc po przecinku; wartość bezwzględna wpisu ≤ 1 000 000 000.",""))))))))))))))))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IF(K201=0,"",IF(A201="","Podaj ID wyjścia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: tekst zaczynający się od A–Z, do 64 znaków; bez *, ?, ~, =, &lt; i &gt;. Przykład: T-001.",IF(COUNTIFS('Exits'!$A$9:$A$608,A201)&lt;&gt;1,"ID wyjścia się powtarza",IF(B201="","Podaj ID nadrzędnej transakcji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: tekst zaczynający się od A–Z, do 64 znaków; bez *, ?, ~, =, &lt; i &gt;. Przykład: T-001.",IF(COUNTIFS('Trades'!$A$9:$A$208,B201)&lt;&gt;1,"ID musi pasować do jednego wiersza Trades",IF(NOT(ISNUMBER(C201)),"Podaj prawidłowy czas zamknięcia",IF(OR(C201&lt;1,C201&gt;2958465),"Podaj prawidłowy czas zamknięcia",IF(NOT(ISNUMBER(D201)),"Podaj dodatnią zamkniętą ilość",IF(OR(D201&lt;=0,D201&gt;1000000,ROUND(D201,8)&lt;&gt;D201),"Podaj dodatnią zamkniętą ilość",IF(NOT(ISNUMBER(INDEX('Trades'!$D$9:$D$208,MATCH(B201,'Trades'!$A$9:$A$208,0)))),"Podaj prawidłowy czas otwarcia",IF(C201&lt;INDEX('Trades'!$D$9:$D$208,MATCH(B201,'Trades'!$A$9:$A$208,0)),"Wyjście poprzedza otwarcie",IF(AND(E201&lt;&gt;"",OR(NOT(ISNUMBER(E201)),E201&lt;=0)),"Podaj dodatnią cenę lub pozostaw puste",IF(AND(F201&lt;&gt;"",NOT(ISNUMBER(F201))),"P&amp;L brutto musi być liczbą lub pozostać pusty",IF(AND(ISNUMBER(F201),OR(ABS(F201)&gt;1000000000,ROUND(F201,2)&lt;&gt;F201)),"Kwoty: do 2 miejsc po przecinku; wartość bezwzględna wpisu ≤ 1 000 000 000.",""))))))))))))))))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IF(K202=0,"",IF(A202="","Podaj ID wyjścia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: tekst zaczynający się od A–Z, do 64 znaków; bez *, ?, ~, =, &lt; i &gt;. Przykład: T-001.",IF(COUNTIFS('Exits'!$A$9:$A$608,A202)&lt;&gt;1,"ID wyjścia się powtarza",IF(B202="","Podaj ID nadrzędnej transakcji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: tekst zaczynający się od A–Z, do 64 znaków; bez *, ?, ~, =, &lt; i &gt;. Przykład: T-001.",IF(COUNTIFS('Trades'!$A$9:$A$208,B202)&lt;&gt;1,"ID musi pasować do jednego wiersza Trades",IF(NOT(ISNUMBER(C202)),"Podaj prawidłowy czas zamknięcia",IF(OR(C202&lt;1,C202&gt;2958465),"Podaj prawidłowy czas zamknięcia",IF(NOT(ISNUMBER(D202)),"Podaj dodatnią zamkniętą ilość",IF(OR(D202&lt;=0,D202&gt;1000000,ROUND(D202,8)&lt;&gt;D202),"Podaj dodatnią zamkniętą ilość",IF(NOT(ISNUMBER(INDEX('Trades'!$D$9:$D$208,MATCH(B202,'Trades'!$A$9:$A$208,0)))),"Podaj prawidłowy czas otwarcia",IF(C202&lt;INDEX('Trades'!$D$9:$D$208,MATCH(B202,'Trades'!$A$9:$A$208,0)),"Wyjście poprzedza otwarcie",IF(AND(E202&lt;&gt;"",OR(NOT(ISNUMBER(E202)),E202&lt;=0)),"Podaj dodatnią cenę lub pozostaw puste",IF(AND(F202&lt;&gt;"",NOT(ISNUMBER(F202))),"P&amp;L brutto musi być liczbą lub pozostać pusty",IF(AND(ISNUMBER(F202),OR(ABS(F202)&gt;1000000000,ROUND(F202,2)&lt;&gt;F202)),"Kwoty: do 2 miejsc po przecinku; wartość bezwzględna wpisu ≤ 1 000 000 000.",""))))))))))))))))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IF(K203=0,"",IF(A203="","Podaj ID wyjścia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: tekst zaczynający się od A–Z, do 64 znaków; bez *, ?, ~, =, &lt; i &gt;. Przykład: T-001.",IF(COUNTIFS('Exits'!$A$9:$A$608,A203)&lt;&gt;1,"ID wyjścia się powtarza",IF(B203="","Podaj ID nadrzędnej transakcji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: tekst zaczynający się od A–Z, do 64 znaków; bez *, ?, ~, =, &lt; i &gt;. Przykład: T-001.",IF(COUNTIFS('Trades'!$A$9:$A$208,B203)&lt;&gt;1,"ID musi pasować do jednego wiersza Trades",IF(NOT(ISNUMBER(C203)),"Podaj prawidłowy czas zamknięcia",IF(OR(C203&lt;1,C203&gt;2958465),"Podaj prawidłowy czas zamknięcia",IF(NOT(ISNUMBER(D203)),"Podaj dodatnią zamkniętą ilość",IF(OR(D203&lt;=0,D203&gt;1000000,ROUND(D203,8)&lt;&gt;D203),"Podaj dodatnią zamkniętą ilość",IF(NOT(ISNUMBER(INDEX('Trades'!$D$9:$D$208,MATCH(B203,'Trades'!$A$9:$A$208,0)))),"Podaj prawidłowy czas otwarcia",IF(C203&lt;INDEX('Trades'!$D$9:$D$208,MATCH(B203,'Trades'!$A$9:$A$208,0)),"Wyjście poprzedza otwarcie",IF(AND(E203&lt;&gt;"",OR(NOT(ISNUMBER(E203)),E203&lt;=0)),"Podaj dodatnią cenę lub pozostaw puste",IF(AND(F203&lt;&gt;"",NOT(ISNUMBER(F203))),"P&amp;L brutto musi być liczbą lub pozostać pusty",IF(AND(ISNUMBER(F203),OR(ABS(F203)&gt;1000000000,ROUND(F203,2)&lt;&gt;F203)),"Kwoty: do 2 miejsc po przecinku; wartość bezwzględna wpisu ≤ 1 000 000 000.",""))))))))))))))))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IF(K204=0,"",IF(A204="","Podaj ID wyjścia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: tekst zaczynający się od A–Z, do 64 znaków; bez *, ?, ~, =, &lt; i &gt;. Przykład: T-001.",IF(COUNTIFS('Exits'!$A$9:$A$608,A204)&lt;&gt;1,"ID wyjścia się powtarza",IF(B204="","Podaj ID nadrzędnej transakcji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: tekst zaczynający się od A–Z, do 64 znaków; bez *, ?, ~, =, &lt; i &gt;. Przykład: T-001.",IF(COUNTIFS('Trades'!$A$9:$A$208,B204)&lt;&gt;1,"ID musi pasować do jednego wiersza Trades",IF(NOT(ISNUMBER(C204)),"Podaj prawidłowy czas zamknięcia",IF(OR(C204&lt;1,C204&gt;2958465),"Podaj prawidłowy czas zamknięcia",IF(NOT(ISNUMBER(D204)),"Podaj dodatnią zamkniętą ilość",IF(OR(D204&lt;=0,D204&gt;1000000,ROUND(D204,8)&lt;&gt;D204),"Podaj dodatnią zamkniętą ilość",IF(NOT(ISNUMBER(INDEX('Trades'!$D$9:$D$208,MATCH(B204,'Trades'!$A$9:$A$208,0)))),"Podaj prawidłowy czas otwarcia",IF(C204&lt;INDEX('Trades'!$D$9:$D$208,MATCH(B204,'Trades'!$A$9:$A$208,0)),"Wyjście poprzedza otwarcie",IF(AND(E204&lt;&gt;"",OR(NOT(ISNUMBER(E204)),E204&lt;=0)),"Podaj dodatnią cenę lub pozostaw puste",IF(AND(F204&lt;&gt;"",NOT(ISNUMBER(F204))),"P&amp;L brutto musi być liczbą lub pozostać pusty",IF(AND(ISNUMBER(F204),OR(ABS(F204)&gt;1000000000,ROUND(F204,2)&lt;&gt;F204)),"Kwoty: do 2 miejsc po przecinku; wartość bezwzględna wpisu ≤ 1 000 000 000.",""))))))))))))))))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IF(K205=0,"",IF(A205="","Podaj ID wyjścia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: tekst zaczynający się od A–Z, do 64 znaków; bez *, ?, ~, =, &lt; i &gt;. Przykład: T-001.",IF(COUNTIFS('Exits'!$A$9:$A$608,A205)&lt;&gt;1,"ID wyjścia się powtarza",IF(B205="","Podaj ID nadrzędnej transakcji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: tekst zaczynający się od A–Z, do 64 znaków; bez *, ?, ~, =, &lt; i &gt;. Przykład: T-001.",IF(COUNTIFS('Trades'!$A$9:$A$208,B205)&lt;&gt;1,"ID musi pasować do jednego wiersza Trades",IF(NOT(ISNUMBER(C205)),"Podaj prawidłowy czas zamknięcia",IF(OR(C205&lt;1,C205&gt;2958465),"Podaj prawidłowy czas zamknięcia",IF(NOT(ISNUMBER(D205)),"Podaj dodatnią zamkniętą ilość",IF(OR(D205&lt;=0,D205&gt;1000000,ROUND(D205,8)&lt;&gt;D205),"Podaj dodatnią zamkniętą ilość",IF(NOT(ISNUMBER(INDEX('Trades'!$D$9:$D$208,MATCH(B205,'Trades'!$A$9:$A$208,0)))),"Podaj prawidłowy czas otwarcia",IF(C205&lt;INDEX('Trades'!$D$9:$D$208,MATCH(B205,'Trades'!$A$9:$A$208,0)),"Wyjście poprzedza otwarcie",IF(AND(E205&lt;&gt;"",OR(NOT(ISNUMBER(E205)),E205&lt;=0)),"Podaj dodatnią cenę lub pozostaw puste",IF(AND(F205&lt;&gt;"",NOT(ISNUMBER(F205))),"P&amp;L brutto musi być liczbą lub pozostać pusty",IF(AND(ISNUMBER(F205),OR(ABS(F205)&gt;1000000000,ROUND(F205,2)&lt;&gt;F205)),"Kwoty: do 2 miejsc po przecinku; wartość bezwzględna wpisu ≤ 1 000 000 000.",""))))))))))))))))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IF(K206=0,"",IF(A206="","Podaj ID wyjścia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: tekst zaczynający się od A–Z, do 64 znaków; bez *, ?, ~, =, &lt; i &gt;. Przykład: T-001.",IF(COUNTIFS('Exits'!$A$9:$A$608,A206)&lt;&gt;1,"ID wyjścia się powtarza",IF(B206="","Podaj ID nadrzędnej transakcji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: tekst zaczynający się od A–Z, do 64 znaków; bez *, ?, ~, =, &lt; i &gt;. Przykład: T-001.",IF(COUNTIFS('Trades'!$A$9:$A$208,B206)&lt;&gt;1,"ID musi pasować do jednego wiersza Trades",IF(NOT(ISNUMBER(C206)),"Podaj prawidłowy czas zamknięcia",IF(OR(C206&lt;1,C206&gt;2958465),"Podaj prawidłowy czas zamknięcia",IF(NOT(ISNUMBER(D206)),"Podaj dodatnią zamkniętą ilość",IF(OR(D206&lt;=0,D206&gt;1000000,ROUND(D206,8)&lt;&gt;D206),"Podaj dodatnią zamkniętą ilość",IF(NOT(ISNUMBER(INDEX('Trades'!$D$9:$D$208,MATCH(B206,'Trades'!$A$9:$A$208,0)))),"Podaj prawidłowy czas otwarcia",IF(C206&lt;INDEX('Trades'!$D$9:$D$208,MATCH(B206,'Trades'!$A$9:$A$208,0)),"Wyjście poprzedza otwarcie",IF(AND(E206&lt;&gt;"",OR(NOT(ISNUMBER(E206)),E206&lt;=0)),"Podaj dodatnią cenę lub pozostaw puste",IF(AND(F206&lt;&gt;"",NOT(ISNUMBER(F206))),"P&amp;L brutto musi być liczbą lub pozostać pusty",IF(AND(ISNUMBER(F206),OR(ABS(F206)&gt;1000000000,ROUND(F206,2)&lt;&gt;F206)),"Kwoty: do 2 miejsc po przecinku; wartość bezwzględna wpisu ≤ 1 000 000 000.",""))))))))))))))))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IF(K207=0,"",IF(A207="","Podaj ID wyjścia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: tekst zaczynający się od A–Z, do 64 znaków; bez *, ?, ~, =, &lt; i &gt;. Przykład: T-001.",IF(COUNTIFS('Exits'!$A$9:$A$608,A207)&lt;&gt;1,"ID wyjścia się powtarza",IF(B207="","Podaj ID nadrzędnej transakcji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: tekst zaczynający się od A–Z, do 64 znaków; bez *, ?, ~, =, &lt; i &gt;. Przykład: T-001.",IF(COUNTIFS('Trades'!$A$9:$A$208,B207)&lt;&gt;1,"ID musi pasować do jednego wiersza Trades",IF(NOT(ISNUMBER(C207)),"Podaj prawidłowy czas zamknięcia",IF(OR(C207&lt;1,C207&gt;2958465),"Podaj prawidłowy czas zamknięcia",IF(NOT(ISNUMBER(D207)),"Podaj dodatnią zamkniętą ilość",IF(OR(D207&lt;=0,D207&gt;1000000,ROUND(D207,8)&lt;&gt;D207),"Podaj dodatnią zamkniętą ilość",IF(NOT(ISNUMBER(INDEX('Trades'!$D$9:$D$208,MATCH(B207,'Trades'!$A$9:$A$208,0)))),"Podaj prawidłowy czas otwarcia",IF(C207&lt;INDEX('Trades'!$D$9:$D$208,MATCH(B207,'Trades'!$A$9:$A$208,0)),"Wyjście poprzedza otwarcie",IF(AND(E207&lt;&gt;"",OR(NOT(ISNUMBER(E207)),E207&lt;=0)),"Podaj dodatnią cenę lub pozostaw puste",IF(AND(F207&lt;&gt;"",NOT(ISNUMBER(F207))),"P&amp;L brutto musi być liczbą lub pozostać pusty",IF(AND(ISNUMBER(F207),OR(ABS(F207)&gt;1000000000,ROUND(F207,2)&lt;&gt;F207)),"Kwoty: do 2 miejsc po przecinku; wartość bezwzględna wpisu ≤ 1 000 000 000.",""))))))))))))))))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IF(K208=0,"",IF(A208="","Podaj ID wyjścia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: tekst zaczynający się od A–Z, do 64 znaków; bez *, ?, ~, =, &lt; i &gt;. Przykład: T-001.",IF(COUNTIFS('Exits'!$A$9:$A$608,A208)&lt;&gt;1,"ID wyjścia się powtarza",IF(B208="","Podaj ID nadrzędnej transakcji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: tekst zaczynający się od A–Z, do 64 znaków; bez *, ?, ~, =, &lt; i &gt;. Przykład: T-001.",IF(COUNTIFS('Trades'!$A$9:$A$208,B208)&lt;&gt;1,"ID musi pasować do jednego wiersza Trades",IF(NOT(ISNUMBER(C208)),"Podaj prawidłowy czas zamknięcia",IF(OR(C208&lt;1,C208&gt;2958465),"Podaj prawidłowy czas zamknięcia",IF(NOT(ISNUMBER(D208)),"Podaj dodatnią zamkniętą ilość",IF(OR(D208&lt;=0,D208&gt;1000000,ROUND(D208,8)&lt;&gt;D208),"Podaj dodatnią zamkniętą ilość",IF(NOT(ISNUMBER(INDEX('Trades'!$D$9:$D$208,MATCH(B208,'Trades'!$A$9:$A$208,0)))),"Podaj prawidłowy czas otwarcia",IF(C208&lt;INDEX('Trades'!$D$9:$D$208,MATCH(B208,'Trades'!$A$9:$A$208,0)),"Wyjście poprzedza otwarcie",IF(AND(E208&lt;&gt;"",OR(NOT(ISNUMBER(E208)),E208&lt;=0)),"Podaj dodatnią cenę lub pozostaw puste",IF(AND(F208&lt;&gt;"",NOT(ISNUMBER(F208))),"P&amp;L brutto musi być liczbą lub pozostać pusty",IF(AND(ISNUMBER(F208),OR(ABS(F208)&gt;1000000000,ROUND(F208,2)&lt;&gt;F208)),"Kwoty: do 2 miejsc po przecinku; wartość bezwzględna wpisu ≤ 1 000 000 000.",""))))))))))))))))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IF(K209=0,"",IF(A209="","Podaj ID wyjścia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: tekst zaczynający się od A–Z, do 64 znaków; bez *, ?, ~, =, &lt; i &gt;. Przykład: T-001.",IF(COUNTIFS('Exits'!$A$9:$A$608,A209)&lt;&gt;1,"ID wyjścia się powtarza",IF(B209="","Podaj ID nadrzędnej transakcji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: tekst zaczynający się od A–Z, do 64 znaków; bez *, ?, ~, =, &lt; i &gt;. Przykład: T-001.",IF(COUNTIFS('Trades'!$A$9:$A$208,B209)&lt;&gt;1,"ID musi pasować do jednego wiersza Trades",IF(NOT(ISNUMBER(C209)),"Podaj prawidłowy czas zamknięcia",IF(OR(C209&lt;1,C209&gt;2958465),"Podaj prawidłowy czas zamknięcia",IF(NOT(ISNUMBER(D209)),"Podaj dodatnią zamkniętą ilość",IF(OR(D209&lt;=0,D209&gt;1000000,ROUND(D209,8)&lt;&gt;D209),"Podaj dodatnią zamkniętą ilość",IF(NOT(ISNUMBER(INDEX('Trades'!$D$9:$D$208,MATCH(B209,'Trades'!$A$9:$A$208,0)))),"Podaj prawidłowy czas otwarcia",IF(C209&lt;INDEX('Trades'!$D$9:$D$208,MATCH(B209,'Trades'!$A$9:$A$208,0)),"Wyjście poprzedza otwarcie",IF(AND(E209&lt;&gt;"",OR(NOT(ISNUMBER(E209)),E209&lt;=0)),"Podaj dodatnią cenę lub pozostaw puste",IF(AND(F209&lt;&gt;"",NOT(ISNUMBER(F209))),"P&amp;L brutto musi być liczbą lub pozostać pusty",IF(AND(ISNUMBER(F209),OR(ABS(F209)&gt;1000000000,ROUND(F209,2)&lt;&gt;F209)),"Kwoty: do 2 miejsc po przecinku; wartość bezwzględna wpisu ≤ 1 000 000 000.",""))))))))))))))))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IF(K210=0,"",IF(A210="","Podaj ID wyjścia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: tekst zaczynający się od A–Z, do 64 znaków; bez *, ?, ~, =, &lt; i &gt;. Przykład: T-001.",IF(COUNTIFS('Exits'!$A$9:$A$608,A210)&lt;&gt;1,"ID wyjścia się powtarza",IF(B210="","Podaj ID nadrzędnej transakcji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: tekst zaczynający się od A–Z, do 64 znaków; bez *, ?, ~, =, &lt; i &gt;. Przykład: T-001.",IF(COUNTIFS('Trades'!$A$9:$A$208,B210)&lt;&gt;1,"ID musi pasować do jednego wiersza Trades",IF(NOT(ISNUMBER(C210)),"Podaj prawidłowy czas zamknięcia",IF(OR(C210&lt;1,C210&gt;2958465),"Podaj prawidłowy czas zamknięcia",IF(NOT(ISNUMBER(D210)),"Podaj dodatnią zamkniętą ilość",IF(OR(D210&lt;=0,D210&gt;1000000,ROUND(D210,8)&lt;&gt;D210),"Podaj dodatnią zamkniętą ilość",IF(NOT(ISNUMBER(INDEX('Trades'!$D$9:$D$208,MATCH(B210,'Trades'!$A$9:$A$208,0)))),"Podaj prawidłowy czas otwarcia",IF(C210&lt;INDEX('Trades'!$D$9:$D$208,MATCH(B210,'Trades'!$A$9:$A$208,0)),"Wyjście poprzedza otwarcie",IF(AND(E210&lt;&gt;"",OR(NOT(ISNUMBER(E210)),E210&lt;=0)),"Podaj dodatnią cenę lub pozostaw puste",IF(AND(F210&lt;&gt;"",NOT(ISNUMBER(F210))),"P&amp;L brutto musi być liczbą lub pozostać pusty",IF(AND(ISNUMBER(F210),OR(ABS(F210)&gt;1000000000,ROUND(F210,2)&lt;&gt;F210)),"Kwoty: do 2 miejsc po przecinku; wartość bezwzględna wpisu ≤ 1 000 000 000.",""))))))))))))))))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IF(K211=0,"",IF(A211="","Podaj ID wyjścia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: tekst zaczynający się od A–Z, do 64 znaków; bez *, ?, ~, =, &lt; i &gt;. Przykład: T-001.",IF(COUNTIFS('Exits'!$A$9:$A$608,A211)&lt;&gt;1,"ID wyjścia się powtarza",IF(B211="","Podaj ID nadrzędnej transakcji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: tekst zaczynający się od A–Z, do 64 znaków; bez *, ?, ~, =, &lt; i &gt;. Przykład: T-001.",IF(COUNTIFS('Trades'!$A$9:$A$208,B211)&lt;&gt;1,"ID musi pasować do jednego wiersza Trades",IF(NOT(ISNUMBER(C211)),"Podaj prawidłowy czas zamknięcia",IF(OR(C211&lt;1,C211&gt;2958465),"Podaj prawidłowy czas zamknięcia",IF(NOT(ISNUMBER(D211)),"Podaj dodatnią zamkniętą ilość",IF(OR(D211&lt;=0,D211&gt;1000000,ROUND(D211,8)&lt;&gt;D211),"Podaj dodatnią zamkniętą ilość",IF(NOT(ISNUMBER(INDEX('Trades'!$D$9:$D$208,MATCH(B211,'Trades'!$A$9:$A$208,0)))),"Podaj prawidłowy czas otwarcia",IF(C211&lt;INDEX('Trades'!$D$9:$D$208,MATCH(B211,'Trades'!$A$9:$A$208,0)),"Wyjście poprzedza otwarcie",IF(AND(E211&lt;&gt;"",OR(NOT(ISNUMBER(E211)),E211&lt;=0)),"Podaj dodatnią cenę lub pozostaw puste",IF(AND(F211&lt;&gt;"",NOT(ISNUMBER(F211))),"P&amp;L brutto musi być liczbą lub pozostać pusty",IF(AND(ISNUMBER(F211),OR(ABS(F211)&gt;1000000000,ROUND(F211,2)&lt;&gt;F211)),"Kwoty: do 2 miejsc po przecinku; wartość bezwzględna wpisu ≤ 1 000 000 000.",""))))))))))))))))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IF(K212=0,"",IF(A212="","Podaj ID wyjścia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: tekst zaczynający się od A–Z, do 64 znaków; bez *, ?, ~, =, &lt; i &gt;. Przykład: T-001.",IF(COUNTIFS('Exits'!$A$9:$A$608,A212)&lt;&gt;1,"ID wyjścia się powtarza",IF(B212="","Podaj ID nadrzędnej transakcji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: tekst zaczynający się od A–Z, do 64 znaków; bez *, ?, ~, =, &lt; i &gt;. Przykład: T-001.",IF(COUNTIFS('Trades'!$A$9:$A$208,B212)&lt;&gt;1,"ID musi pasować do jednego wiersza Trades",IF(NOT(ISNUMBER(C212)),"Podaj prawidłowy czas zamknięcia",IF(OR(C212&lt;1,C212&gt;2958465),"Podaj prawidłowy czas zamknięcia",IF(NOT(ISNUMBER(D212)),"Podaj dodatnią zamkniętą ilość",IF(OR(D212&lt;=0,D212&gt;1000000,ROUND(D212,8)&lt;&gt;D212),"Podaj dodatnią zamkniętą ilość",IF(NOT(ISNUMBER(INDEX('Trades'!$D$9:$D$208,MATCH(B212,'Trades'!$A$9:$A$208,0)))),"Podaj prawidłowy czas otwarcia",IF(C212&lt;INDEX('Trades'!$D$9:$D$208,MATCH(B212,'Trades'!$A$9:$A$208,0)),"Wyjście poprzedza otwarcie",IF(AND(E212&lt;&gt;"",OR(NOT(ISNUMBER(E212)),E212&lt;=0)),"Podaj dodatnią cenę lub pozostaw puste",IF(AND(F212&lt;&gt;"",NOT(ISNUMBER(F212))),"P&amp;L brutto musi być liczbą lub pozostać pusty",IF(AND(ISNUMBER(F212),OR(ABS(F212)&gt;1000000000,ROUND(F212,2)&lt;&gt;F212)),"Kwoty: do 2 miejsc po przecinku; wartość bezwzględna wpisu ≤ 1 000 000 000.",""))))))))))))))))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IF(K213=0,"",IF(A213="","Podaj ID wyjścia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: tekst zaczynający się od A–Z, do 64 znaków; bez *, ?, ~, =, &lt; i &gt;. Przykład: T-001.",IF(COUNTIFS('Exits'!$A$9:$A$608,A213)&lt;&gt;1,"ID wyjścia się powtarza",IF(B213="","Podaj ID nadrzędnej transakcji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: tekst zaczynający się od A–Z, do 64 znaków; bez *, ?, ~, =, &lt; i &gt;. Przykład: T-001.",IF(COUNTIFS('Trades'!$A$9:$A$208,B213)&lt;&gt;1,"ID musi pasować do jednego wiersza Trades",IF(NOT(ISNUMBER(C213)),"Podaj prawidłowy czas zamknięcia",IF(OR(C213&lt;1,C213&gt;2958465),"Podaj prawidłowy czas zamknięcia",IF(NOT(ISNUMBER(D213)),"Podaj dodatnią zamkniętą ilość",IF(OR(D213&lt;=0,D213&gt;1000000,ROUND(D213,8)&lt;&gt;D213),"Podaj dodatnią zamkniętą ilość",IF(NOT(ISNUMBER(INDEX('Trades'!$D$9:$D$208,MATCH(B213,'Trades'!$A$9:$A$208,0)))),"Podaj prawidłowy czas otwarcia",IF(C213&lt;INDEX('Trades'!$D$9:$D$208,MATCH(B213,'Trades'!$A$9:$A$208,0)),"Wyjście poprzedza otwarcie",IF(AND(E213&lt;&gt;"",OR(NOT(ISNUMBER(E213)),E213&lt;=0)),"Podaj dodatnią cenę lub pozostaw puste",IF(AND(F213&lt;&gt;"",NOT(ISNUMBER(F213))),"P&amp;L brutto musi być liczbą lub pozostać pusty",IF(AND(ISNUMBER(F213),OR(ABS(F213)&gt;1000000000,ROUND(F213,2)&lt;&gt;F213)),"Kwoty: do 2 miejsc po przecinku; wartość bezwzględna wpisu ≤ 1 000 000 000.",""))))))))))))))))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IF(K214=0,"",IF(A214="","Podaj ID wyjścia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: tekst zaczynający się od A–Z, do 64 znaków; bez *, ?, ~, =, &lt; i &gt;. Przykład: T-001.",IF(COUNTIFS('Exits'!$A$9:$A$608,A214)&lt;&gt;1,"ID wyjścia się powtarza",IF(B214="","Podaj ID nadrzędnej transakcji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: tekst zaczynający się od A–Z, do 64 znaków; bez *, ?, ~, =, &lt; i &gt;. Przykład: T-001.",IF(COUNTIFS('Trades'!$A$9:$A$208,B214)&lt;&gt;1,"ID musi pasować do jednego wiersza Trades",IF(NOT(ISNUMBER(C214)),"Podaj prawidłowy czas zamknięcia",IF(OR(C214&lt;1,C214&gt;2958465),"Podaj prawidłowy czas zamknięcia",IF(NOT(ISNUMBER(D214)),"Podaj dodatnią zamkniętą ilość",IF(OR(D214&lt;=0,D214&gt;1000000,ROUND(D214,8)&lt;&gt;D214),"Podaj dodatnią zamkniętą ilość",IF(NOT(ISNUMBER(INDEX('Trades'!$D$9:$D$208,MATCH(B214,'Trades'!$A$9:$A$208,0)))),"Podaj prawidłowy czas otwarcia",IF(C214&lt;INDEX('Trades'!$D$9:$D$208,MATCH(B214,'Trades'!$A$9:$A$208,0)),"Wyjście poprzedza otwarcie",IF(AND(E214&lt;&gt;"",OR(NOT(ISNUMBER(E214)),E214&lt;=0)),"Podaj dodatnią cenę lub pozostaw puste",IF(AND(F214&lt;&gt;"",NOT(ISNUMBER(F214))),"P&amp;L brutto musi być liczbą lub pozostać pusty",IF(AND(ISNUMBER(F214),OR(ABS(F214)&gt;1000000000,ROUND(F214,2)&lt;&gt;F214)),"Kwoty: do 2 miejsc po przecinku; wartość bezwzględna wpisu ≤ 1 000 000 000.",""))))))))))))))))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IF(K215=0,"",IF(A215="","Podaj ID wyjścia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: tekst zaczynający się od A–Z, do 64 znaków; bez *, ?, ~, =, &lt; i &gt;. Przykład: T-001.",IF(COUNTIFS('Exits'!$A$9:$A$608,A215)&lt;&gt;1,"ID wyjścia się powtarza",IF(B215="","Podaj ID nadrzędnej transakcji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: tekst zaczynający się od A–Z, do 64 znaków; bez *, ?, ~, =, &lt; i &gt;. Przykład: T-001.",IF(COUNTIFS('Trades'!$A$9:$A$208,B215)&lt;&gt;1,"ID musi pasować do jednego wiersza Trades",IF(NOT(ISNUMBER(C215)),"Podaj prawidłowy czas zamknięcia",IF(OR(C215&lt;1,C215&gt;2958465),"Podaj prawidłowy czas zamknięcia",IF(NOT(ISNUMBER(D215)),"Podaj dodatnią zamkniętą ilość",IF(OR(D215&lt;=0,D215&gt;1000000,ROUND(D215,8)&lt;&gt;D215),"Podaj dodatnią zamkniętą ilość",IF(NOT(ISNUMBER(INDEX('Trades'!$D$9:$D$208,MATCH(B215,'Trades'!$A$9:$A$208,0)))),"Podaj prawidłowy czas otwarcia",IF(C215&lt;INDEX('Trades'!$D$9:$D$208,MATCH(B215,'Trades'!$A$9:$A$208,0)),"Wyjście poprzedza otwarcie",IF(AND(E215&lt;&gt;"",OR(NOT(ISNUMBER(E215)),E215&lt;=0)),"Podaj dodatnią cenę lub pozostaw puste",IF(AND(F215&lt;&gt;"",NOT(ISNUMBER(F215))),"P&amp;L brutto musi być liczbą lub pozostać pusty",IF(AND(ISNUMBER(F215),OR(ABS(F215)&gt;1000000000,ROUND(F215,2)&lt;&gt;F215)),"Kwoty: do 2 miejsc po przecinku; wartość bezwzględna wpisu ≤ 1 000 000 000.",""))))))))))))))))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IF(K216=0,"",IF(A216="","Podaj ID wyjścia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: tekst zaczynający się od A–Z, do 64 znaków; bez *, ?, ~, =, &lt; i &gt;. Przykład: T-001.",IF(COUNTIFS('Exits'!$A$9:$A$608,A216)&lt;&gt;1,"ID wyjścia się powtarza",IF(B216="","Podaj ID nadrzędnej transakcji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: tekst zaczynający się od A–Z, do 64 znaków; bez *, ?, ~, =, &lt; i &gt;. Przykład: T-001.",IF(COUNTIFS('Trades'!$A$9:$A$208,B216)&lt;&gt;1,"ID musi pasować do jednego wiersza Trades",IF(NOT(ISNUMBER(C216)),"Podaj prawidłowy czas zamknięcia",IF(OR(C216&lt;1,C216&gt;2958465),"Podaj prawidłowy czas zamknięcia",IF(NOT(ISNUMBER(D216)),"Podaj dodatnią zamkniętą ilość",IF(OR(D216&lt;=0,D216&gt;1000000,ROUND(D216,8)&lt;&gt;D216),"Podaj dodatnią zamkniętą ilość",IF(NOT(ISNUMBER(INDEX('Trades'!$D$9:$D$208,MATCH(B216,'Trades'!$A$9:$A$208,0)))),"Podaj prawidłowy czas otwarcia",IF(C216&lt;INDEX('Trades'!$D$9:$D$208,MATCH(B216,'Trades'!$A$9:$A$208,0)),"Wyjście poprzedza otwarcie",IF(AND(E216&lt;&gt;"",OR(NOT(ISNUMBER(E216)),E216&lt;=0)),"Podaj dodatnią cenę lub pozostaw puste",IF(AND(F216&lt;&gt;"",NOT(ISNUMBER(F216))),"P&amp;L brutto musi być liczbą lub pozostać pusty",IF(AND(ISNUMBER(F216),OR(ABS(F216)&gt;1000000000,ROUND(F216,2)&lt;&gt;F216)),"Kwoty: do 2 miejsc po przecinku; wartość bezwzględna wpisu ≤ 1 000 000 000.",""))))))))))))))))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IF(K217=0,"",IF(A217="","Podaj ID wyjścia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: tekst zaczynający się od A–Z, do 64 znaków; bez *, ?, ~, =, &lt; i &gt;. Przykład: T-001.",IF(COUNTIFS('Exits'!$A$9:$A$608,A217)&lt;&gt;1,"ID wyjścia się powtarza",IF(B217="","Podaj ID nadrzędnej transakcji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: tekst zaczynający się od A–Z, do 64 znaków; bez *, ?, ~, =, &lt; i &gt;. Przykład: T-001.",IF(COUNTIFS('Trades'!$A$9:$A$208,B217)&lt;&gt;1,"ID musi pasować do jednego wiersza Trades",IF(NOT(ISNUMBER(C217)),"Podaj prawidłowy czas zamknięcia",IF(OR(C217&lt;1,C217&gt;2958465),"Podaj prawidłowy czas zamknięcia",IF(NOT(ISNUMBER(D217)),"Podaj dodatnią zamkniętą ilość",IF(OR(D217&lt;=0,D217&gt;1000000,ROUND(D217,8)&lt;&gt;D217),"Podaj dodatnią zamkniętą ilość",IF(NOT(ISNUMBER(INDEX('Trades'!$D$9:$D$208,MATCH(B217,'Trades'!$A$9:$A$208,0)))),"Podaj prawidłowy czas otwarcia",IF(C217&lt;INDEX('Trades'!$D$9:$D$208,MATCH(B217,'Trades'!$A$9:$A$208,0)),"Wyjście poprzedza otwarcie",IF(AND(E217&lt;&gt;"",OR(NOT(ISNUMBER(E217)),E217&lt;=0)),"Podaj dodatnią cenę lub pozostaw puste",IF(AND(F217&lt;&gt;"",NOT(ISNUMBER(F217))),"P&amp;L brutto musi być liczbą lub pozostać pusty",IF(AND(ISNUMBER(F217),OR(ABS(F217)&gt;1000000000,ROUND(F217,2)&lt;&gt;F217)),"Kwoty: do 2 miejsc po przecinku; wartość bezwzględna wpisu ≤ 1 000 000 000.",""))))))))))))))))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IF(K218=0,"",IF(A218="","Podaj ID wyjścia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: tekst zaczynający się od A–Z, do 64 znaków; bez *, ?, ~, =, &lt; i &gt;. Przykład: T-001.",IF(COUNTIFS('Exits'!$A$9:$A$608,A218)&lt;&gt;1,"ID wyjścia się powtarza",IF(B218="","Podaj ID nadrzędnej transakcji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: tekst zaczynający się od A–Z, do 64 znaków; bez *, ?, ~, =, &lt; i &gt;. Przykład: T-001.",IF(COUNTIFS('Trades'!$A$9:$A$208,B218)&lt;&gt;1,"ID musi pasować do jednego wiersza Trades",IF(NOT(ISNUMBER(C218)),"Podaj prawidłowy czas zamknięcia",IF(OR(C218&lt;1,C218&gt;2958465),"Podaj prawidłowy czas zamknięcia",IF(NOT(ISNUMBER(D218)),"Podaj dodatnią zamkniętą ilość",IF(OR(D218&lt;=0,D218&gt;1000000,ROUND(D218,8)&lt;&gt;D218),"Podaj dodatnią zamkniętą ilość",IF(NOT(ISNUMBER(INDEX('Trades'!$D$9:$D$208,MATCH(B218,'Trades'!$A$9:$A$208,0)))),"Podaj prawidłowy czas otwarcia",IF(C218&lt;INDEX('Trades'!$D$9:$D$208,MATCH(B218,'Trades'!$A$9:$A$208,0)),"Wyjście poprzedza otwarcie",IF(AND(E218&lt;&gt;"",OR(NOT(ISNUMBER(E218)),E218&lt;=0)),"Podaj dodatnią cenę lub pozostaw puste",IF(AND(F218&lt;&gt;"",NOT(ISNUMBER(F218))),"P&amp;L brutto musi być liczbą lub pozostać pusty",IF(AND(ISNUMBER(F218),OR(ABS(F218)&gt;1000000000,ROUND(F218,2)&lt;&gt;F218)),"Kwoty: do 2 miejsc po przecinku; wartość bezwzględna wpisu ≤ 1 000 000 000.",""))))))))))))))))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IF(K219=0,"",IF(A219="","Podaj ID wyjścia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: tekst zaczynający się od A–Z, do 64 znaków; bez *, ?, ~, =, &lt; i &gt;. Przykład: T-001.",IF(COUNTIFS('Exits'!$A$9:$A$608,A219)&lt;&gt;1,"ID wyjścia się powtarza",IF(B219="","Podaj ID nadrzędnej transakcji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: tekst zaczynający się od A–Z, do 64 znaków; bez *, ?, ~, =, &lt; i &gt;. Przykład: T-001.",IF(COUNTIFS('Trades'!$A$9:$A$208,B219)&lt;&gt;1,"ID musi pasować do jednego wiersza Trades",IF(NOT(ISNUMBER(C219)),"Podaj prawidłowy czas zamknięcia",IF(OR(C219&lt;1,C219&gt;2958465),"Podaj prawidłowy czas zamknięcia",IF(NOT(ISNUMBER(D219)),"Podaj dodatnią zamkniętą ilość",IF(OR(D219&lt;=0,D219&gt;1000000,ROUND(D219,8)&lt;&gt;D219),"Podaj dodatnią zamkniętą ilość",IF(NOT(ISNUMBER(INDEX('Trades'!$D$9:$D$208,MATCH(B219,'Trades'!$A$9:$A$208,0)))),"Podaj prawidłowy czas otwarcia",IF(C219&lt;INDEX('Trades'!$D$9:$D$208,MATCH(B219,'Trades'!$A$9:$A$208,0)),"Wyjście poprzedza otwarcie",IF(AND(E219&lt;&gt;"",OR(NOT(ISNUMBER(E219)),E219&lt;=0)),"Podaj dodatnią cenę lub pozostaw puste",IF(AND(F219&lt;&gt;"",NOT(ISNUMBER(F219))),"P&amp;L brutto musi być liczbą lub pozostać pusty",IF(AND(ISNUMBER(F219),OR(ABS(F219)&gt;1000000000,ROUND(F219,2)&lt;&gt;F219)),"Kwoty: do 2 miejsc po przecinku; wartość bezwzględna wpisu ≤ 1 000 000 000.",""))))))))))))))))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IF(K220=0,"",IF(A220="","Podaj ID wyjścia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: tekst zaczynający się od A–Z, do 64 znaków; bez *, ?, ~, =, &lt; i &gt;. Przykład: T-001.",IF(COUNTIFS('Exits'!$A$9:$A$608,A220)&lt;&gt;1,"ID wyjścia się powtarza",IF(B220="","Podaj ID nadrzędnej transakcji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: tekst zaczynający się od A–Z, do 64 znaków; bez *, ?, ~, =, &lt; i &gt;. Przykład: T-001.",IF(COUNTIFS('Trades'!$A$9:$A$208,B220)&lt;&gt;1,"ID musi pasować do jednego wiersza Trades",IF(NOT(ISNUMBER(C220)),"Podaj prawidłowy czas zamknięcia",IF(OR(C220&lt;1,C220&gt;2958465),"Podaj prawidłowy czas zamknięcia",IF(NOT(ISNUMBER(D220)),"Podaj dodatnią zamkniętą ilość",IF(OR(D220&lt;=0,D220&gt;1000000,ROUND(D220,8)&lt;&gt;D220),"Podaj dodatnią zamkniętą ilość",IF(NOT(ISNUMBER(INDEX('Trades'!$D$9:$D$208,MATCH(B220,'Trades'!$A$9:$A$208,0)))),"Podaj prawidłowy czas otwarcia",IF(C220&lt;INDEX('Trades'!$D$9:$D$208,MATCH(B220,'Trades'!$A$9:$A$208,0)),"Wyjście poprzedza otwarcie",IF(AND(E220&lt;&gt;"",OR(NOT(ISNUMBER(E220)),E220&lt;=0)),"Podaj dodatnią cenę lub pozostaw puste",IF(AND(F220&lt;&gt;"",NOT(ISNUMBER(F220))),"P&amp;L brutto musi być liczbą lub pozostać pusty",IF(AND(ISNUMBER(F220),OR(ABS(F220)&gt;1000000000,ROUND(F220,2)&lt;&gt;F220)),"Kwoty: do 2 miejsc po przecinku; wartość bezwzględna wpisu ≤ 1 000 000 000.",""))))))))))))))))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IF(K221=0,"",IF(A221="","Podaj ID wyjścia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: tekst zaczynający się od A–Z, do 64 znaków; bez *, ?, ~, =, &lt; i &gt;. Przykład: T-001.",IF(COUNTIFS('Exits'!$A$9:$A$608,A221)&lt;&gt;1,"ID wyjścia się powtarza",IF(B221="","Podaj ID nadrzędnej transakcji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: tekst zaczynający się od A–Z, do 64 znaków; bez *, ?, ~, =, &lt; i &gt;. Przykład: T-001.",IF(COUNTIFS('Trades'!$A$9:$A$208,B221)&lt;&gt;1,"ID musi pasować do jednego wiersza Trades",IF(NOT(ISNUMBER(C221)),"Podaj prawidłowy czas zamknięcia",IF(OR(C221&lt;1,C221&gt;2958465),"Podaj prawidłowy czas zamknięcia",IF(NOT(ISNUMBER(D221)),"Podaj dodatnią zamkniętą ilość",IF(OR(D221&lt;=0,D221&gt;1000000,ROUND(D221,8)&lt;&gt;D221),"Podaj dodatnią zamkniętą ilość",IF(NOT(ISNUMBER(INDEX('Trades'!$D$9:$D$208,MATCH(B221,'Trades'!$A$9:$A$208,0)))),"Podaj prawidłowy czas otwarcia",IF(C221&lt;INDEX('Trades'!$D$9:$D$208,MATCH(B221,'Trades'!$A$9:$A$208,0)),"Wyjście poprzedza otwarcie",IF(AND(E221&lt;&gt;"",OR(NOT(ISNUMBER(E221)),E221&lt;=0)),"Podaj dodatnią cenę lub pozostaw puste",IF(AND(F221&lt;&gt;"",NOT(ISNUMBER(F221))),"P&amp;L brutto musi być liczbą lub pozostać pusty",IF(AND(ISNUMBER(F221),OR(ABS(F221)&gt;1000000000,ROUND(F221,2)&lt;&gt;F221)),"Kwoty: do 2 miejsc po przecinku; wartość bezwzględna wpisu ≤ 1 000 000 000.",""))))))))))))))))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IF(K222=0,"",IF(A222="","Podaj ID wyjścia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: tekst zaczynający się od A–Z, do 64 znaków; bez *, ?, ~, =, &lt; i &gt;. Przykład: T-001.",IF(COUNTIFS('Exits'!$A$9:$A$608,A222)&lt;&gt;1,"ID wyjścia się powtarza",IF(B222="","Podaj ID nadrzędnej transakcji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: tekst zaczynający się od A–Z, do 64 znaków; bez *, ?, ~, =, &lt; i &gt;. Przykład: T-001.",IF(COUNTIFS('Trades'!$A$9:$A$208,B222)&lt;&gt;1,"ID musi pasować do jednego wiersza Trades",IF(NOT(ISNUMBER(C222)),"Podaj prawidłowy czas zamknięcia",IF(OR(C222&lt;1,C222&gt;2958465),"Podaj prawidłowy czas zamknięcia",IF(NOT(ISNUMBER(D222)),"Podaj dodatnią zamkniętą ilość",IF(OR(D222&lt;=0,D222&gt;1000000,ROUND(D222,8)&lt;&gt;D222),"Podaj dodatnią zamkniętą ilość",IF(NOT(ISNUMBER(INDEX('Trades'!$D$9:$D$208,MATCH(B222,'Trades'!$A$9:$A$208,0)))),"Podaj prawidłowy czas otwarcia",IF(C222&lt;INDEX('Trades'!$D$9:$D$208,MATCH(B222,'Trades'!$A$9:$A$208,0)),"Wyjście poprzedza otwarcie",IF(AND(E222&lt;&gt;"",OR(NOT(ISNUMBER(E222)),E222&lt;=0)),"Podaj dodatnią cenę lub pozostaw puste",IF(AND(F222&lt;&gt;"",NOT(ISNUMBER(F222))),"P&amp;L brutto musi być liczbą lub pozostać pusty",IF(AND(ISNUMBER(F222),OR(ABS(F222)&gt;1000000000,ROUND(F222,2)&lt;&gt;F222)),"Kwoty: do 2 miejsc po przecinku; wartość bezwzględna wpisu ≤ 1 000 000 000.",""))))))))))))))))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IF(K223=0,"",IF(A223="","Podaj ID wyjścia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: tekst zaczynający się od A–Z, do 64 znaków; bez *, ?, ~, =, &lt; i &gt;. Przykład: T-001.",IF(COUNTIFS('Exits'!$A$9:$A$608,A223)&lt;&gt;1,"ID wyjścia się powtarza",IF(B223="","Podaj ID nadrzędnej transakcji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: tekst zaczynający się od A–Z, do 64 znaków; bez *, ?, ~, =, &lt; i &gt;. Przykład: T-001.",IF(COUNTIFS('Trades'!$A$9:$A$208,B223)&lt;&gt;1,"ID musi pasować do jednego wiersza Trades",IF(NOT(ISNUMBER(C223)),"Podaj prawidłowy czas zamknięcia",IF(OR(C223&lt;1,C223&gt;2958465),"Podaj prawidłowy czas zamknięcia",IF(NOT(ISNUMBER(D223)),"Podaj dodatnią zamkniętą ilość",IF(OR(D223&lt;=0,D223&gt;1000000,ROUND(D223,8)&lt;&gt;D223),"Podaj dodatnią zamkniętą ilość",IF(NOT(ISNUMBER(INDEX('Trades'!$D$9:$D$208,MATCH(B223,'Trades'!$A$9:$A$208,0)))),"Podaj prawidłowy czas otwarcia",IF(C223&lt;INDEX('Trades'!$D$9:$D$208,MATCH(B223,'Trades'!$A$9:$A$208,0)),"Wyjście poprzedza otwarcie",IF(AND(E223&lt;&gt;"",OR(NOT(ISNUMBER(E223)),E223&lt;=0)),"Podaj dodatnią cenę lub pozostaw puste",IF(AND(F223&lt;&gt;"",NOT(ISNUMBER(F223))),"P&amp;L brutto musi być liczbą lub pozostać pusty",IF(AND(ISNUMBER(F223),OR(ABS(F223)&gt;1000000000,ROUND(F223,2)&lt;&gt;F223)),"Kwoty: do 2 miejsc po przecinku; wartość bezwzględna wpisu ≤ 1 000 000 000.",""))))))))))))))))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IF(K224=0,"",IF(A224="","Podaj ID wyjścia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: tekst zaczynający się od A–Z, do 64 znaków; bez *, ?, ~, =, &lt; i &gt;. Przykład: T-001.",IF(COUNTIFS('Exits'!$A$9:$A$608,A224)&lt;&gt;1,"ID wyjścia się powtarza",IF(B224="","Podaj ID nadrzędnej transakcji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: tekst zaczynający się od A–Z, do 64 znaków; bez *, ?, ~, =, &lt; i &gt;. Przykład: T-001.",IF(COUNTIFS('Trades'!$A$9:$A$208,B224)&lt;&gt;1,"ID musi pasować do jednego wiersza Trades",IF(NOT(ISNUMBER(C224)),"Podaj prawidłowy czas zamknięcia",IF(OR(C224&lt;1,C224&gt;2958465),"Podaj prawidłowy czas zamknięcia",IF(NOT(ISNUMBER(D224)),"Podaj dodatnią zamkniętą ilość",IF(OR(D224&lt;=0,D224&gt;1000000,ROUND(D224,8)&lt;&gt;D224),"Podaj dodatnią zamkniętą ilość",IF(NOT(ISNUMBER(INDEX('Trades'!$D$9:$D$208,MATCH(B224,'Trades'!$A$9:$A$208,0)))),"Podaj prawidłowy czas otwarcia",IF(C224&lt;INDEX('Trades'!$D$9:$D$208,MATCH(B224,'Trades'!$A$9:$A$208,0)),"Wyjście poprzedza otwarcie",IF(AND(E224&lt;&gt;"",OR(NOT(ISNUMBER(E224)),E224&lt;=0)),"Podaj dodatnią cenę lub pozostaw puste",IF(AND(F224&lt;&gt;"",NOT(ISNUMBER(F224))),"P&amp;L brutto musi być liczbą lub pozostać pusty",IF(AND(ISNUMBER(F224),OR(ABS(F224)&gt;1000000000,ROUND(F224,2)&lt;&gt;F224)),"Kwoty: do 2 miejsc po przecinku; wartość bezwzględna wpisu ≤ 1 000 000 000.",""))))))))))))))))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IF(K225=0,"",IF(A225="","Podaj ID wyjścia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: tekst zaczynający się od A–Z, do 64 znaków; bez *, ?, ~, =, &lt; i &gt;. Przykład: T-001.",IF(COUNTIFS('Exits'!$A$9:$A$608,A225)&lt;&gt;1,"ID wyjścia się powtarza",IF(B225="","Podaj ID nadrzędnej transakcji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: tekst zaczynający się od A–Z, do 64 znaków; bez *, ?, ~, =, &lt; i &gt;. Przykład: T-001.",IF(COUNTIFS('Trades'!$A$9:$A$208,B225)&lt;&gt;1,"ID musi pasować do jednego wiersza Trades",IF(NOT(ISNUMBER(C225)),"Podaj prawidłowy czas zamknięcia",IF(OR(C225&lt;1,C225&gt;2958465),"Podaj prawidłowy czas zamknięcia",IF(NOT(ISNUMBER(D225)),"Podaj dodatnią zamkniętą ilość",IF(OR(D225&lt;=0,D225&gt;1000000,ROUND(D225,8)&lt;&gt;D225),"Podaj dodatnią zamkniętą ilość",IF(NOT(ISNUMBER(INDEX('Trades'!$D$9:$D$208,MATCH(B225,'Trades'!$A$9:$A$208,0)))),"Podaj prawidłowy czas otwarcia",IF(C225&lt;INDEX('Trades'!$D$9:$D$208,MATCH(B225,'Trades'!$A$9:$A$208,0)),"Wyjście poprzedza otwarcie",IF(AND(E225&lt;&gt;"",OR(NOT(ISNUMBER(E225)),E225&lt;=0)),"Podaj dodatnią cenę lub pozostaw puste",IF(AND(F225&lt;&gt;"",NOT(ISNUMBER(F225))),"P&amp;L brutto musi być liczbą lub pozostać pusty",IF(AND(ISNUMBER(F225),OR(ABS(F225)&gt;1000000000,ROUND(F225,2)&lt;&gt;F225)),"Kwoty: do 2 miejsc po przecinku; wartość bezwzględna wpisu ≤ 1 000 000 000.",""))))))))))))))))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IF(K226=0,"",IF(A226="","Podaj ID wyjścia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: tekst zaczynający się od A–Z, do 64 znaków; bez *, ?, ~, =, &lt; i &gt;. Przykład: T-001.",IF(COUNTIFS('Exits'!$A$9:$A$608,A226)&lt;&gt;1,"ID wyjścia się powtarza",IF(B226="","Podaj ID nadrzędnej transakcji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: tekst zaczynający się od A–Z, do 64 znaków; bez *, ?, ~, =, &lt; i &gt;. Przykład: T-001.",IF(COUNTIFS('Trades'!$A$9:$A$208,B226)&lt;&gt;1,"ID musi pasować do jednego wiersza Trades",IF(NOT(ISNUMBER(C226)),"Podaj prawidłowy czas zamknięcia",IF(OR(C226&lt;1,C226&gt;2958465),"Podaj prawidłowy czas zamknięcia",IF(NOT(ISNUMBER(D226)),"Podaj dodatnią zamkniętą ilość",IF(OR(D226&lt;=0,D226&gt;1000000,ROUND(D226,8)&lt;&gt;D226),"Podaj dodatnią zamkniętą ilość",IF(NOT(ISNUMBER(INDEX('Trades'!$D$9:$D$208,MATCH(B226,'Trades'!$A$9:$A$208,0)))),"Podaj prawidłowy czas otwarcia",IF(C226&lt;INDEX('Trades'!$D$9:$D$208,MATCH(B226,'Trades'!$A$9:$A$208,0)),"Wyjście poprzedza otwarcie",IF(AND(E226&lt;&gt;"",OR(NOT(ISNUMBER(E226)),E226&lt;=0)),"Podaj dodatnią cenę lub pozostaw puste",IF(AND(F226&lt;&gt;"",NOT(ISNUMBER(F226))),"P&amp;L brutto musi być liczbą lub pozostać pusty",IF(AND(ISNUMBER(F226),OR(ABS(F226)&gt;1000000000,ROUND(F226,2)&lt;&gt;F226)),"Kwoty: do 2 miejsc po przecinku; wartość bezwzględna wpisu ≤ 1 000 000 000.",""))))))))))))))))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IF(K227=0,"",IF(A227="","Podaj ID wyjścia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: tekst zaczynający się od A–Z, do 64 znaków; bez *, ?, ~, =, &lt; i &gt;. Przykład: T-001.",IF(COUNTIFS('Exits'!$A$9:$A$608,A227)&lt;&gt;1,"ID wyjścia się powtarza",IF(B227="","Podaj ID nadrzędnej transakcji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: tekst zaczynający się od A–Z, do 64 znaków; bez *, ?, ~, =, &lt; i &gt;. Przykład: T-001.",IF(COUNTIFS('Trades'!$A$9:$A$208,B227)&lt;&gt;1,"ID musi pasować do jednego wiersza Trades",IF(NOT(ISNUMBER(C227)),"Podaj prawidłowy czas zamknięcia",IF(OR(C227&lt;1,C227&gt;2958465),"Podaj prawidłowy czas zamknięcia",IF(NOT(ISNUMBER(D227)),"Podaj dodatnią zamkniętą ilość",IF(OR(D227&lt;=0,D227&gt;1000000,ROUND(D227,8)&lt;&gt;D227),"Podaj dodatnią zamkniętą ilość",IF(NOT(ISNUMBER(INDEX('Trades'!$D$9:$D$208,MATCH(B227,'Trades'!$A$9:$A$208,0)))),"Podaj prawidłowy czas otwarcia",IF(C227&lt;INDEX('Trades'!$D$9:$D$208,MATCH(B227,'Trades'!$A$9:$A$208,0)),"Wyjście poprzedza otwarcie",IF(AND(E227&lt;&gt;"",OR(NOT(ISNUMBER(E227)),E227&lt;=0)),"Podaj dodatnią cenę lub pozostaw puste",IF(AND(F227&lt;&gt;"",NOT(ISNUMBER(F227))),"P&amp;L brutto musi być liczbą lub pozostać pusty",IF(AND(ISNUMBER(F227),OR(ABS(F227)&gt;1000000000,ROUND(F227,2)&lt;&gt;F227)),"Kwoty: do 2 miejsc po przecinku; wartość bezwzględna wpisu ≤ 1 000 000 000.",""))))))))))))))))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IF(K228=0,"",IF(A228="","Podaj ID wyjścia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: tekst zaczynający się od A–Z, do 64 znaków; bez *, ?, ~, =, &lt; i &gt;. Przykład: T-001.",IF(COUNTIFS('Exits'!$A$9:$A$608,A228)&lt;&gt;1,"ID wyjścia się powtarza",IF(B228="","Podaj ID nadrzędnej transakcji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: tekst zaczynający się od A–Z, do 64 znaków; bez *, ?, ~, =, &lt; i &gt;. Przykład: T-001.",IF(COUNTIFS('Trades'!$A$9:$A$208,B228)&lt;&gt;1,"ID musi pasować do jednego wiersza Trades",IF(NOT(ISNUMBER(C228)),"Podaj prawidłowy czas zamknięcia",IF(OR(C228&lt;1,C228&gt;2958465),"Podaj prawidłowy czas zamknięcia",IF(NOT(ISNUMBER(D228)),"Podaj dodatnią zamkniętą ilość",IF(OR(D228&lt;=0,D228&gt;1000000,ROUND(D228,8)&lt;&gt;D228),"Podaj dodatnią zamkniętą ilość",IF(NOT(ISNUMBER(INDEX('Trades'!$D$9:$D$208,MATCH(B228,'Trades'!$A$9:$A$208,0)))),"Podaj prawidłowy czas otwarcia",IF(C228&lt;INDEX('Trades'!$D$9:$D$208,MATCH(B228,'Trades'!$A$9:$A$208,0)),"Wyjście poprzedza otwarcie",IF(AND(E228&lt;&gt;"",OR(NOT(ISNUMBER(E228)),E228&lt;=0)),"Podaj dodatnią cenę lub pozostaw puste",IF(AND(F228&lt;&gt;"",NOT(ISNUMBER(F228))),"P&amp;L brutto musi być liczbą lub pozostać pusty",IF(AND(ISNUMBER(F228),OR(ABS(F228)&gt;1000000000,ROUND(F228,2)&lt;&gt;F228)),"Kwoty: do 2 miejsc po przecinku; wartość bezwzględna wpisu ≤ 1 000 000 000.",""))))))))))))))))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IF(K229=0,"",IF(A229="","Podaj ID wyjścia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: tekst zaczynający się od A–Z, do 64 znaków; bez *, ?, ~, =, &lt; i &gt;. Przykład: T-001.",IF(COUNTIFS('Exits'!$A$9:$A$608,A229)&lt;&gt;1,"ID wyjścia się powtarza",IF(B229="","Podaj ID nadrzędnej transakcji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: tekst zaczynający się od A–Z, do 64 znaków; bez *, ?, ~, =, &lt; i &gt;. Przykład: T-001.",IF(COUNTIFS('Trades'!$A$9:$A$208,B229)&lt;&gt;1,"ID musi pasować do jednego wiersza Trades",IF(NOT(ISNUMBER(C229)),"Podaj prawidłowy czas zamknięcia",IF(OR(C229&lt;1,C229&gt;2958465),"Podaj prawidłowy czas zamknięcia",IF(NOT(ISNUMBER(D229)),"Podaj dodatnią zamkniętą ilość",IF(OR(D229&lt;=0,D229&gt;1000000,ROUND(D229,8)&lt;&gt;D229),"Podaj dodatnią zamkniętą ilość",IF(NOT(ISNUMBER(INDEX('Trades'!$D$9:$D$208,MATCH(B229,'Trades'!$A$9:$A$208,0)))),"Podaj prawidłowy czas otwarcia",IF(C229&lt;INDEX('Trades'!$D$9:$D$208,MATCH(B229,'Trades'!$A$9:$A$208,0)),"Wyjście poprzedza otwarcie",IF(AND(E229&lt;&gt;"",OR(NOT(ISNUMBER(E229)),E229&lt;=0)),"Podaj dodatnią cenę lub pozostaw puste",IF(AND(F229&lt;&gt;"",NOT(ISNUMBER(F229))),"P&amp;L brutto musi być liczbą lub pozostać pusty",IF(AND(ISNUMBER(F229),OR(ABS(F229)&gt;1000000000,ROUND(F229,2)&lt;&gt;F229)),"Kwoty: do 2 miejsc po przecinku; wartość bezwzględna wpisu ≤ 1 000 000 000.",""))))))))))))))))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IF(K230=0,"",IF(A230="","Podaj ID wyjścia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: tekst zaczynający się od A–Z, do 64 znaków; bez *, ?, ~, =, &lt; i &gt;. Przykład: T-001.",IF(COUNTIFS('Exits'!$A$9:$A$608,A230)&lt;&gt;1,"ID wyjścia się powtarza",IF(B230="","Podaj ID nadrzędnej transakcji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: tekst zaczynający się od A–Z, do 64 znaków; bez *, ?, ~, =, &lt; i &gt;. Przykład: T-001.",IF(COUNTIFS('Trades'!$A$9:$A$208,B230)&lt;&gt;1,"ID musi pasować do jednego wiersza Trades",IF(NOT(ISNUMBER(C230)),"Podaj prawidłowy czas zamknięcia",IF(OR(C230&lt;1,C230&gt;2958465),"Podaj prawidłowy czas zamknięcia",IF(NOT(ISNUMBER(D230)),"Podaj dodatnią zamkniętą ilość",IF(OR(D230&lt;=0,D230&gt;1000000,ROUND(D230,8)&lt;&gt;D230),"Podaj dodatnią zamkniętą ilość",IF(NOT(ISNUMBER(INDEX('Trades'!$D$9:$D$208,MATCH(B230,'Trades'!$A$9:$A$208,0)))),"Podaj prawidłowy czas otwarcia",IF(C230&lt;INDEX('Trades'!$D$9:$D$208,MATCH(B230,'Trades'!$A$9:$A$208,0)),"Wyjście poprzedza otwarcie",IF(AND(E230&lt;&gt;"",OR(NOT(ISNUMBER(E230)),E230&lt;=0)),"Podaj dodatnią cenę lub pozostaw puste",IF(AND(F230&lt;&gt;"",NOT(ISNUMBER(F230))),"P&amp;L brutto musi być liczbą lub pozostać pusty",IF(AND(ISNUMBER(F230),OR(ABS(F230)&gt;1000000000,ROUND(F230,2)&lt;&gt;F230)),"Kwoty: do 2 miejsc po przecinku; wartość bezwzględna wpisu ≤ 1 000 000 000.",""))))))))))))))))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IF(K231=0,"",IF(A231="","Podaj ID wyjścia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: tekst zaczynający się od A–Z, do 64 znaków; bez *, ?, ~, =, &lt; i &gt;. Przykład: T-001.",IF(COUNTIFS('Exits'!$A$9:$A$608,A231)&lt;&gt;1,"ID wyjścia się powtarza",IF(B231="","Podaj ID nadrzędnej transakcji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: tekst zaczynający się od A–Z, do 64 znaków; bez *, ?, ~, =, &lt; i &gt;. Przykład: T-001.",IF(COUNTIFS('Trades'!$A$9:$A$208,B231)&lt;&gt;1,"ID musi pasować do jednego wiersza Trades",IF(NOT(ISNUMBER(C231)),"Podaj prawidłowy czas zamknięcia",IF(OR(C231&lt;1,C231&gt;2958465),"Podaj prawidłowy czas zamknięcia",IF(NOT(ISNUMBER(D231)),"Podaj dodatnią zamkniętą ilość",IF(OR(D231&lt;=0,D231&gt;1000000,ROUND(D231,8)&lt;&gt;D231),"Podaj dodatnią zamkniętą ilość",IF(NOT(ISNUMBER(INDEX('Trades'!$D$9:$D$208,MATCH(B231,'Trades'!$A$9:$A$208,0)))),"Podaj prawidłowy czas otwarcia",IF(C231&lt;INDEX('Trades'!$D$9:$D$208,MATCH(B231,'Trades'!$A$9:$A$208,0)),"Wyjście poprzedza otwarcie",IF(AND(E231&lt;&gt;"",OR(NOT(ISNUMBER(E231)),E231&lt;=0)),"Podaj dodatnią cenę lub pozostaw puste",IF(AND(F231&lt;&gt;"",NOT(ISNUMBER(F231))),"P&amp;L brutto musi być liczbą lub pozostać pusty",IF(AND(ISNUMBER(F231),OR(ABS(F231)&gt;1000000000,ROUND(F231,2)&lt;&gt;F231)),"Kwoty: do 2 miejsc po przecinku; wartość bezwzględna wpisu ≤ 1 000 000 000.",""))))))))))))))))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IF(K232=0,"",IF(A232="","Podaj ID wyjścia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: tekst zaczynający się od A–Z, do 64 znaków; bez *, ?, ~, =, &lt; i &gt;. Przykład: T-001.",IF(COUNTIFS('Exits'!$A$9:$A$608,A232)&lt;&gt;1,"ID wyjścia się powtarza",IF(B232="","Podaj ID nadrzędnej transakcji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: tekst zaczynający się od A–Z, do 64 znaków; bez *, ?, ~, =, &lt; i &gt;. Przykład: T-001.",IF(COUNTIFS('Trades'!$A$9:$A$208,B232)&lt;&gt;1,"ID musi pasować do jednego wiersza Trades",IF(NOT(ISNUMBER(C232)),"Podaj prawidłowy czas zamknięcia",IF(OR(C232&lt;1,C232&gt;2958465),"Podaj prawidłowy czas zamknięcia",IF(NOT(ISNUMBER(D232)),"Podaj dodatnią zamkniętą ilość",IF(OR(D232&lt;=0,D232&gt;1000000,ROUND(D232,8)&lt;&gt;D232),"Podaj dodatnią zamkniętą ilość",IF(NOT(ISNUMBER(INDEX('Trades'!$D$9:$D$208,MATCH(B232,'Trades'!$A$9:$A$208,0)))),"Podaj prawidłowy czas otwarcia",IF(C232&lt;INDEX('Trades'!$D$9:$D$208,MATCH(B232,'Trades'!$A$9:$A$208,0)),"Wyjście poprzedza otwarcie",IF(AND(E232&lt;&gt;"",OR(NOT(ISNUMBER(E232)),E232&lt;=0)),"Podaj dodatnią cenę lub pozostaw puste",IF(AND(F232&lt;&gt;"",NOT(ISNUMBER(F232))),"P&amp;L brutto musi być liczbą lub pozostać pusty",IF(AND(ISNUMBER(F232),OR(ABS(F232)&gt;1000000000,ROUND(F232,2)&lt;&gt;F232)),"Kwoty: do 2 miejsc po przecinku; wartość bezwzględna wpisu ≤ 1 000 000 000.",""))))))))))))))))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IF(K233=0,"",IF(A233="","Podaj ID wyjścia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: tekst zaczynający się od A–Z, do 64 znaków; bez *, ?, ~, =, &lt; i &gt;. Przykład: T-001.",IF(COUNTIFS('Exits'!$A$9:$A$608,A233)&lt;&gt;1,"ID wyjścia się powtarza",IF(B233="","Podaj ID nadrzędnej transakcji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: tekst zaczynający się od A–Z, do 64 znaków; bez *, ?, ~, =, &lt; i &gt;. Przykład: T-001.",IF(COUNTIFS('Trades'!$A$9:$A$208,B233)&lt;&gt;1,"ID musi pasować do jednego wiersza Trades",IF(NOT(ISNUMBER(C233)),"Podaj prawidłowy czas zamknięcia",IF(OR(C233&lt;1,C233&gt;2958465),"Podaj prawidłowy czas zamknięcia",IF(NOT(ISNUMBER(D233)),"Podaj dodatnią zamkniętą ilość",IF(OR(D233&lt;=0,D233&gt;1000000,ROUND(D233,8)&lt;&gt;D233),"Podaj dodatnią zamkniętą ilość",IF(NOT(ISNUMBER(INDEX('Trades'!$D$9:$D$208,MATCH(B233,'Trades'!$A$9:$A$208,0)))),"Podaj prawidłowy czas otwarcia",IF(C233&lt;INDEX('Trades'!$D$9:$D$208,MATCH(B233,'Trades'!$A$9:$A$208,0)),"Wyjście poprzedza otwarcie",IF(AND(E233&lt;&gt;"",OR(NOT(ISNUMBER(E233)),E233&lt;=0)),"Podaj dodatnią cenę lub pozostaw puste",IF(AND(F233&lt;&gt;"",NOT(ISNUMBER(F233))),"P&amp;L brutto musi być liczbą lub pozostać pusty",IF(AND(ISNUMBER(F233),OR(ABS(F233)&gt;1000000000,ROUND(F233,2)&lt;&gt;F233)),"Kwoty: do 2 miejsc po przecinku; wartość bezwzględna wpisu ≤ 1 000 000 000.",""))))))))))))))))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IF(K234=0,"",IF(A234="","Podaj ID wyjścia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: tekst zaczynający się od A–Z, do 64 znaków; bez *, ?, ~, =, &lt; i &gt;. Przykład: T-001.",IF(COUNTIFS('Exits'!$A$9:$A$608,A234)&lt;&gt;1,"ID wyjścia się powtarza",IF(B234="","Podaj ID nadrzędnej transakcji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: tekst zaczynający się od A–Z, do 64 znaków; bez *, ?, ~, =, &lt; i &gt;. Przykład: T-001.",IF(COUNTIFS('Trades'!$A$9:$A$208,B234)&lt;&gt;1,"ID musi pasować do jednego wiersza Trades",IF(NOT(ISNUMBER(C234)),"Podaj prawidłowy czas zamknięcia",IF(OR(C234&lt;1,C234&gt;2958465),"Podaj prawidłowy czas zamknięcia",IF(NOT(ISNUMBER(D234)),"Podaj dodatnią zamkniętą ilość",IF(OR(D234&lt;=0,D234&gt;1000000,ROUND(D234,8)&lt;&gt;D234),"Podaj dodatnią zamkniętą ilość",IF(NOT(ISNUMBER(INDEX('Trades'!$D$9:$D$208,MATCH(B234,'Trades'!$A$9:$A$208,0)))),"Podaj prawidłowy czas otwarcia",IF(C234&lt;INDEX('Trades'!$D$9:$D$208,MATCH(B234,'Trades'!$A$9:$A$208,0)),"Wyjście poprzedza otwarcie",IF(AND(E234&lt;&gt;"",OR(NOT(ISNUMBER(E234)),E234&lt;=0)),"Podaj dodatnią cenę lub pozostaw puste",IF(AND(F234&lt;&gt;"",NOT(ISNUMBER(F234))),"P&amp;L brutto musi być liczbą lub pozostać pusty",IF(AND(ISNUMBER(F234),OR(ABS(F234)&gt;1000000000,ROUND(F234,2)&lt;&gt;F234)),"Kwoty: do 2 miejsc po przecinku; wartość bezwzględna wpisu ≤ 1 000 000 000.",""))))))))))))))))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IF(K235=0,"",IF(A235="","Podaj ID wyjścia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: tekst zaczynający się od A–Z, do 64 znaków; bez *, ?, ~, =, &lt; i &gt;. Przykład: T-001.",IF(COUNTIFS('Exits'!$A$9:$A$608,A235)&lt;&gt;1,"ID wyjścia się powtarza",IF(B235="","Podaj ID nadrzędnej transakcji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: tekst zaczynający się od A–Z, do 64 znaków; bez *, ?, ~, =, &lt; i &gt;. Przykład: T-001.",IF(COUNTIFS('Trades'!$A$9:$A$208,B235)&lt;&gt;1,"ID musi pasować do jednego wiersza Trades",IF(NOT(ISNUMBER(C235)),"Podaj prawidłowy czas zamknięcia",IF(OR(C235&lt;1,C235&gt;2958465),"Podaj prawidłowy czas zamknięcia",IF(NOT(ISNUMBER(D235)),"Podaj dodatnią zamkniętą ilość",IF(OR(D235&lt;=0,D235&gt;1000000,ROUND(D235,8)&lt;&gt;D235),"Podaj dodatnią zamkniętą ilość",IF(NOT(ISNUMBER(INDEX('Trades'!$D$9:$D$208,MATCH(B235,'Trades'!$A$9:$A$208,0)))),"Podaj prawidłowy czas otwarcia",IF(C235&lt;INDEX('Trades'!$D$9:$D$208,MATCH(B235,'Trades'!$A$9:$A$208,0)),"Wyjście poprzedza otwarcie",IF(AND(E235&lt;&gt;"",OR(NOT(ISNUMBER(E235)),E235&lt;=0)),"Podaj dodatnią cenę lub pozostaw puste",IF(AND(F235&lt;&gt;"",NOT(ISNUMBER(F235))),"P&amp;L brutto musi być liczbą lub pozostać pusty",IF(AND(ISNUMBER(F235),OR(ABS(F235)&gt;1000000000,ROUND(F235,2)&lt;&gt;F235)),"Kwoty: do 2 miejsc po przecinku; wartość bezwzględna wpisu ≤ 1 000 000 000.",""))))))))))))))))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IF(K236=0,"",IF(A236="","Podaj ID wyjścia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: tekst zaczynający się od A–Z, do 64 znaków; bez *, ?, ~, =, &lt; i &gt;. Przykład: T-001.",IF(COUNTIFS('Exits'!$A$9:$A$608,A236)&lt;&gt;1,"ID wyjścia się powtarza",IF(B236="","Podaj ID nadrzędnej transakcji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: tekst zaczynający się od A–Z, do 64 znaków; bez *, ?, ~, =, &lt; i &gt;. Przykład: T-001.",IF(COUNTIFS('Trades'!$A$9:$A$208,B236)&lt;&gt;1,"ID musi pasować do jednego wiersza Trades",IF(NOT(ISNUMBER(C236)),"Podaj prawidłowy czas zamknięcia",IF(OR(C236&lt;1,C236&gt;2958465),"Podaj prawidłowy czas zamknięcia",IF(NOT(ISNUMBER(D236)),"Podaj dodatnią zamkniętą ilość",IF(OR(D236&lt;=0,D236&gt;1000000,ROUND(D236,8)&lt;&gt;D236),"Podaj dodatnią zamkniętą ilość",IF(NOT(ISNUMBER(INDEX('Trades'!$D$9:$D$208,MATCH(B236,'Trades'!$A$9:$A$208,0)))),"Podaj prawidłowy czas otwarcia",IF(C236&lt;INDEX('Trades'!$D$9:$D$208,MATCH(B236,'Trades'!$A$9:$A$208,0)),"Wyjście poprzedza otwarcie",IF(AND(E236&lt;&gt;"",OR(NOT(ISNUMBER(E236)),E236&lt;=0)),"Podaj dodatnią cenę lub pozostaw puste",IF(AND(F236&lt;&gt;"",NOT(ISNUMBER(F236))),"P&amp;L brutto musi być liczbą lub pozostać pusty",IF(AND(ISNUMBER(F236),OR(ABS(F236)&gt;1000000000,ROUND(F236,2)&lt;&gt;F236)),"Kwoty: do 2 miejsc po przecinku; wartość bezwzględna wpisu ≤ 1 000 000 000.",""))))))))))))))))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IF(K237=0,"",IF(A237="","Podaj ID wyjścia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: tekst zaczynający się od A–Z, do 64 znaków; bez *, ?, ~, =, &lt; i &gt;. Przykład: T-001.",IF(COUNTIFS('Exits'!$A$9:$A$608,A237)&lt;&gt;1,"ID wyjścia się powtarza",IF(B237="","Podaj ID nadrzędnej transakcji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: tekst zaczynający się od A–Z, do 64 znaków; bez *, ?, ~, =, &lt; i &gt;. Przykład: T-001.",IF(COUNTIFS('Trades'!$A$9:$A$208,B237)&lt;&gt;1,"ID musi pasować do jednego wiersza Trades",IF(NOT(ISNUMBER(C237)),"Podaj prawidłowy czas zamknięcia",IF(OR(C237&lt;1,C237&gt;2958465),"Podaj prawidłowy czas zamknięcia",IF(NOT(ISNUMBER(D237)),"Podaj dodatnią zamkniętą ilość",IF(OR(D237&lt;=0,D237&gt;1000000,ROUND(D237,8)&lt;&gt;D237),"Podaj dodatnią zamkniętą ilość",IF(NOT(ISNUMBER(INDEX('Trades'!$D$9:$D$208,MATCH(B237,'Trades'!$A$9:$A$208,0)))),"Podaj prawidłowy czas otwarcia",IF(C237&lt;INDEX('Trades'!$D$9:$D$208,MATCH(B237,'Trades'!$A$9:$A$208,0)),"Wyjście poprzedza otwarcie",IF(AND(E237&lt;&gt;"",OR(NOT(ISNUMBER(E237)),E237&lt;=0)),"Podaj dodatnią cenę lub pozostaw puste",IF(AND(F237&lt;&gt;"",NOT(ISNUMBER(F237))),"P&amp;L brutto musi być liczbą lub pozostać pusty",IF(AND(ISNUMBER(F237),OR(ABS(F237)&gt;1000000000,ROUND(F237,2)&lt;&gt;F237)),"Kwoty: do 2 miejsc po przecinku; wartość bezwzględna wpisu ≤ 1 000 000 000.",""))))))))))))))))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IF(K238=0,"",IF(A238="","Podaj ID wyjścia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: tekst zaczynający się od A–Z, do 64 znaków; bez *, ?, ~, =, &lt; i &gt;. Przykład: T-001.",IF(COUNTIFS('Exits'!$A$9:$A$608,A238)&lt;&gt;1,"ID wyjścia się powtarza",IF(B238="","Podaj ID nadrzędnej transakcji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: tekst zaczynający się od A–Z, do 64 znaków; bez *, ?, ~, =, &lt; i &gt;. Przykład: T-001.",IF(COUNTIFS('Trades'!$A$9:$A$208,B238)&lt;&gt;1,"ID musi pasować do jednego wiersza Trades",IF(NOT(ISNUMBER(C238)),"Podaj prawidłowy czas zamknięcia",IF(OR(C238&lt;1,C238&gt;2958465),"Podaj prawidłowy czas zamknięcia",IF(NOT(ISNUMBER(D238)),"Podaj dodatnią zamkniętą ilość",IF(OR(D238&lt;=0,D238&gt;1000000,ROUND(D238,8)&lt;&gt;D238),"Podaj dodatnią zamkniętą ilość",IF(NOT(ISNUMBER(INDEX('Trades'!$D$9:$D$208,MATCH(B238,'Trades'!$A$9:$A$208,0)))),"Podaj prawidłowy czas otwarcia",IF(C238&lt;INDEX('Trades'!$D$9:$D$208,MATCH(B238,'Trades'!$A$9:$A$208,0)),"Wyjście poprzedza otwarcie",IF(AND(E238&lt;&gt;"",OR(NOT(ISNUMBER(E238)),E238&lt;=0)),"Podaj dodatnią cenę lub pozostaw puste",IF(AND(F238&lt;&gt;"",NOT(ISNUMBER(F238))),"P&amp;L brutto musi być liczbą lub pozostać pusty",IF(AND(ISNUMBER(F238),OR(ABS(F238)&gt;1000000000,ROUND(F238,2)&lt;&gt;F238)),"Kwoty: do 2 miejsc po przecinku; wartość bezwzględna wpisu ≤ 1 000 000 000.",""))))))))))))))))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IF(K239=0,"",IF(A239="","Podaj ID wyjścia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: tekst zaczynający się od A–Z, do 64 znaków; bez *, ?, ~, =, &lt; i &gt;. Przykład: T-001.",IF(COUNTIFS('Exits'!$A$9:$A$608,A239)&lt;&gt;1,"ID wyjścia się powtarza",IF(B239="","Podaj ID nadrzędnej transakcji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: tekst zaczynający się od A–Z, do 64 znaków; bez *, ?, ~, =, &lt; i &gt;. Przykład: T-001.",IF(COUNTIFS('Trades'!$A$9:$A$208,B239)&lt;&gt;1,"ID musi pasować do jednego wiersza Trades",IF(NOT(ISNUMBER(C239)),"Podaj prawidłowy czas zamknięcia",IF(OR(C239&lt;1,C239&gt;2958465),"Podaj prawidłowy czas zamknięcia",IF(NOT(ISNUMBER(D239)),"Podaj dodatnią zamkniętą ilość",IF(OR(D239&lt;=0,D239&gt;1000000,ROUND(D239,8)&lt;&gt;D239),"Podaj dodatnią zamkniętą ilość",IF(NOT(ISNUMBER(INDEX('Trades'!$D$9:$D$208,MATCH(B239,'Trades'!$A$9:$A$208,0)))),"Podaj prawidłowy czas otwarcia",IF(C239&lt;INDEX('Trades'!$D$9:$D$208,MATCH(B239,'Trades'!$A$9:$A$208,0)),"Wyjście poprzedza otwarcie",IF(AND(E239&lt;&gt;"",OR(NOT(ISNUMBER(E239)),E239&lt;=0)),"Podaj dodatnią cenę lub pozostaw puste",IF(AND(F239&lt;&gt;"",NOT(ISNUMBER(F239))),"P&amp;L brutto musi być liczbą lub pozostać pusty",IF(AND(ISNUMBER(F239),OR(ABS(F239)&gt;1000000000,ROUND(F239,2)&lt;&gt;F239)),"Kwoty: do 2 miejsc po przecinku; wartość bezwzględna wpisu ≤ 1 000 000 000.",""))))))))))))))))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IF(K240=0,"",IF(A240="","Podaj ID wyjścia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: tekst zaczynający się od A–Z, do 64 znaków; bez *, ?, ~, =, &lt; i &gt;. Przykład: T-001.",IF(COUNTIFS('Exits'!$A$9:$A$608,A240)&lt;&gt;1,"ID wyjścia się powtarza",IF(B240="","Podaj ID nadrzędnej transakcji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: tekst zaczynający się od A–Z, do 64 znaków; bez *, ?, ~, =, &lt; i &gt;. Przykład: T-001.",IF(COUNTIFS('Trades'!$A$9:$A$208,B240)&lt;&gt;1,"ID musi pasować do jednego wiersza Trades",IF(NOT(ISNUMBER(C240)),"Podaj prawidłowy czas zamknięcia",IF(OR(C240&lt;1,C240&gt;2958465),"Podaj prawidłowy czas zamknięcia",IF(NOT(ISNUMBER(D240)),"Podaj dodatnią zamkniętą ilość",IF(OR(D240&lt;=0,D240&gt;1000000,ROUND(D240,8)&lt;&gt;D240),"Podaj dodatnią zamkniętą ilość",IF(NOT(ISNUMBER(INDEX('Trades'!$D$9:$D$208,MATCH(B240,'Trades'!$A$9:$A$208,0)))),"Podaj prawidłowy czas otwarcia",IF(C240&lt;INDEX('Trades'!$D$9:$D$208,MATCH(B240,'Trades'!$A$9:$A$208,0)),"Wyjście poprzedza otwarcie",IF(AND(E240&lt;&gt;"",OR(NOT(ISNUMBER(E240)),E240&lt;=0)),"Podaj dodatnią cenę lub pozostaw puste",IF(AND(F240&lt;&gt;"",NOT(ISNUMBER(F240))),"P&amp;L brutto musi być liczbą lub pozostać pusty",IF(AND(ISNUMBER(F240),OR(ABS(F240)&gt;1000000000,ROUND(F240,2)&lt;&gt;F240)),"Kwoty: do 2 miejsc po przecinku; wartość bezwzględna wpisu ≤ 1 000 000 000.",""))))))))))))))))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IF(K241=0,"",IF(A241="","Podaj ID wyjścia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: tekst zaczynający się od A–Z, do 64 znaków; bez *, ?, ~, =, &lt; i &gt;. Przykład: T-001.",IF(COUNTIFS('Exits'!$A$9:$A$608,A241)&lt;&gt;1,"ID wyjścia się powtarza",IF(B241="","Podaj ID nadrzędnej transakcji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: tekst zaczynający się od A–Z, do 64 znaków; bez *, ?, ~, =, &lt; i &gt;. Przykład: T-001.",IF(COUNTIFS('Trades'!$A$9:$A$208,B241)&lt;&gt;1,"ID musi pasować do jednego wiersza Trades",IF(NOT(ISNUMBER(C241)),"Podaj prawidłowy czas zamknięcia",IF(OR(C241&lt;1,C241&gt;2958465),"Podaj prawidłowy czas zamknięcia",IF(NOT(ISNUMBER(D241)),"Podaj dodatnią zamkniętą ilość",IF(OR(D241&lt;=0,D241&gt;1000000,ROUND(D241,8)&lt;&gt;D241),"Podaj dodatnią zamkniętą ilość",IF(NOT(ISNUMBER(INDEX('Trades'!$D$9:$D$208,MATCH(B241,'Trades'!$A$9:$A$208,0)))),"Podaj prawidłowy czas otwarcia",IF(C241&lt;INDEX('Trades'!$D$9:$D$208,MATCH(B241,'Trades'!$A$9:$A$208,0)),"Wyjście poprzedza otwarcie",IF(AND(E241&lt;&gt;"",OR(NOT(ISNUMBER(E241)),E241&lt;=0)),"Podaj dodatnią cenę lub pozostaw puste",IF(AND(F241&lt;&gt;"",NOT(ISNUMBER(F241))),"P&amp;L brutto musi być liczbą lub pozostać pusty",IF(AND(ISNUMBER(F241),OR(ABS(F241)&gt;1000000000,ROUND(F241,2)&lt;&gt;F241)),"Kwoty: do 2 miejsc po przecinku; wartość bezwzględna wpisu ≤ 1 000 000 000.",""))))))))))))))))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IF(K242=0,"",IF(A242="","Podaj ID wyjścia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: tekst zaczynający się od A–Z, do 64 znaków; bez *, ?, ~, =, &lt; i &gt;. Przykład: T-001.",IF(COUNTIFS('Exits'!$A$9:$A$608,A242)&lt;&gt;1,"ID wyjścia się powtarza",IF(B242="","Podaj ID nadrzędnej transakcji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: tekst zaczynający się od A–Z, do 64 znaków; bez *, ?, ~, =, &lt; i &gt;. Przykład: T-001.",IF(COUNTIFS('Trades'!$A$9:$A$208,B242)&lt;&gt;1,"ID musi pasować do jednego wiersza Trades",IF(NOT(ISNUMBER(C242)),"Podaj prawidłowy czas zamknięcia",IF(OR(C242&lt;1,C242&gt;2958465),"Podaj prawidłowy czas zamknięcia",IF(NOT(ISNUMBER(D242)),"Podaj dodatnią zamkniętą ilość",IF(OR(D242&lt;=0,D242&gt;1000000,ROUND(D242,8)&lt;&gt;D242),"Podaj dodatnią zamkniętą ilość",IF(NOT(ISNUMBER(INDEX('Trades'!$D$9:$D$208,MATCH(B242,'Trades'!$A$9:$A$208,0)))),"Podaj prawidłowy czas otwarcia",IF(C242&lt;INDEX('Trades'!$D$9:$D$208,MATCH(B242,'Trades'!$A$9:$A$208,0)),"Wyjście poprzedza otwarcie",IF(AND(E242&lt;&gt;"",OR(NOT(ISNUMBER(E242)),E242&lt;=0)),"Podaj dodatnią cenę lub pozostaw puste",IF(AND(F242&lt;&gt;"",NOT(ISNUMBER(F242))),"P&amp;L brutto musi być liczbą lub pozostać pusty",IF(AND(ISNUMBER(F242),OR(ABS(F242)&gt;1000000000,ROUND(F242,2)&lt;&gt;F242)),"Kwoty: do 2 miejsc po przecinku; wartość bezwzględna wpisu ≤ 1 000 000 000.",""))))))))))))))))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IF(K243=0,"",IF(A243="","Podaj ID wyjścia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: tekst zaczynający się od A–Z, do 64 znaków; bez *, ?, ~, =, &lt; i &gt;. Przykład: T-001.",IF(COUNTIFS('Exits'!$A$9:$A$608,A243)&lt;&gt;1,"ID wyjścia się powtarza",IF(B243="","Podaj ID nadrzędnej transakcji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: tekst zaczynający się od A–Z, do 64 znaków; bez *, ?, ~, =, &lt; i &gt;. Przykład: T-001.",IF(COUNTIFS('Trades'!$A$9:$A$208,B243)&lt;&gt;1,"ID musi pasować do jednego wiersza Trades",IF(NOT(ISNUMBER(C243)),"Podaj prawidłowy czas zamknięcia",IF(OR(C243&lt;1,C243&gt;2958465),"Podaj prawidłowy czas zamknięcia",IF(NOT(ISNUMBER(D243)),"Podaj dodatnią zamkniętą ilość",IF(OR(D243&lt;=0,D243&gt;1000000,ROUND(D243,8)&lt;&gt;D243),"Podaj dodatnią zamkniętą ilość",IF(NOT(ISNUMBER(INDEX('Trades'!$D$9:$D$208,MATCH(B243,'Trades'!$A$9:$A$208,0)))),"Podaj prawidłowy czas otwarcia",IF(C243&lt;INDEX('Trades'!$D$9:$D$208,MATCH(B243,'Trades'!$A$9:$A$208,0)),"Wyjście poprzedza otwarcie",IF(AND(E243&lt;&gt;"",OR(NOT(ISNUMBER(E243)),E243&lt;=0)),"Podaj dodatnią cenę lub pozostaw puste",IF(AND(F243&lt;&gt;"",NOT(ISNUMBER(F243))),"P&amp;L brutto musi być liczbą lub pozostać pusty",IF(AND(ISNUMBER(F243),OR(ABS(F243)&gt;1000000000,ROUND(F243,2)&lt;&gt;F243)),"Kwoty: do 2 miejsc po przecinku; wartość bezwzględna wpisu ≤ 1 000 000 000.",""))))))))))))))))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IF(K244=0,"",IF(A244="","Podaj ID wyjścia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: tekst zaczynający się od A–Z, do 64 znaków; bez *, ?, ~, =, &lt; i &gt;. Przykład: T-001.",IF(COUNTIFS('Exits'!$A$9:$A$608,A244)&lt;&gt;1,"ID wyjścia się powtarza",IF(B244="","Podaj ID nadrzędnej transakcji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: tekst zaczynający się od A–Z, do 64 znaków; bez *, ?, ~, =, &lt; i &gt;. Przykład: T-001.",IF(COUNTIFS('Trades'!$A$9:$A$208,B244)&lt;&gt;1,"ID musi pasować do jednego wiersza Trades",IF(NOT(ISNUMBER(C244)),"Podaj prawidłowy czas zamknięcia",IF(OR(C244&lt;1,C244&gt;2958465),"Podaj prawidłowy czas zamknięcia",IF(NOT(ISNUMBER(D244)),"Podaj dodatnią zamkniętą ilość",IF(OR(D244&lt;=0,D244&gt;1000000,ROUND(D244,8)&lt;&gt;D244),"Podaj dodatnią zamkniętą ilość",IF(NOT(ISNUMBER(INDEX('Trades'!$D$9:$D$208,MATCH(B244,'Trades'!$A$9:$A$208,0)))),"Podaj prawidłowy czas otwarcia",IF(C244&lt;INDEX('Trades'!$D$9:$D$208,MATCH(B244,'Trades'!$A$9:$A$208,0)),"Wyjście poprzedza otwarcie",IF(AND(E244&lt;&gt;"",OR(NOT(ISNUMBER(E244)),E244&lt;=0)),"Podaj dodatnią cenę lub pozostaw puste",IF(AND(F244&lt;&gt;"",NOT(ISNUMBER(F244))),"P&amp;L brutto musi być liczbą lub pozostać pusty",IF(AND(ISNUMBER(F244),OR(ABS(F244)&gt;1000000000,ROUND(F244,2)&lt;&gt;F244)),"Kwoty: do 2 miejsc po przecinku; wartość bezwzględna wpisu ≤ 1 000 000 000.",""))))))))))))))))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IF(K245=0,"",IF(A245="","Podaj ID wyjścia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: tekst zaczynający się od A–Z, do 64 znaków; bez *, ?, ~, =, &lt; i &gt;. Przykład: T-001.",IF(COUNTIFS('Exits'!$A$9:$A$608,A245)&lt;&gt;1,"ID wyjścia się powtarza",IF(B245="","Podaj ID nadrzędnej transakcji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: tekst zaczynający się od A–Z, do 64 znaków; bez *, ?, ~, =, &lt; i &gt;. Przykład: T-001.",IF(COUNTIFS('Trades'!$A$9:$A$208,B245)&lt;&gt;1,"ID musi pasować do jednego wiersza Trades",IF(NOT(ISNUMBER(C245)),"Podaj prawidłowy czas zamknięcia",IF(OR(C245&lt;1,C245&gt;2958465),"Podaj prawidłowy czas zamknięcia",IF(NOT(ISNUMBER(D245)),"Podaj dodatnią zamkniętą ilość",IF(OR(D245&lt;=0,D245&gt;1000000,ROUND(D245,8)&lt;&gt;D245),"Podaj dodatnią zamkniętą ilość",IF(NOT(ISNUMBER(INDEX('Trades'!$D$9:$D$208,MATCH(B245,'Trades'!$A$9:$A$208,0)))),"Podaj prawidłowy czas otwarcia",IF(C245&lt;INDEX('Trades'!$D$9:$D$208,MATCH(B245,'Trades'!$A$9:$A$208,0)),"Wyjście poprzedza otwarcie",IF(AND(E245&lt;&gt;"",OR(NOT(ISNUMBER(E245)),E245&lt;=0)),"Podaj dodatnią cenę lub pozostaw puste",IF(AND(F245&lt;&gt;"",NOT(ISNUMBER(F245))),"P&amp;L brutto musi być liczbą lub pozostać pusty",IF(AND(ISNUMBER(F245),OR(ABS(F245)&gt;1000000000,ROUND(F245,2)&lt;&gt;F245)),"Kwoty: do 2 miejsc po przecinku; wartość bezwzględna wpisu ≤ 1 000 000 000.",""))))))))))))))))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IF(K246=0,"",IF(A246="","Podaj ID wyjścia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: tekst zaczynający się od A–Z, do 64 znaków; bez *, ?, ~, =, &lt; i &gt;. Przykład: T-001.",IF(COUNTIFS('Exits'!$A$9:$A$608,A246)&lt;&gt;1,"ID wyjścia się powtarza",IF(B246="","Podaj ID nadrzędnej transakcji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: tekst zaczynający się od A–Z, do 64 znaków; bez *, ?, ~, =, &lt; i &gt;. Przykład: T-001.",IF(COUNTIFS('Trades'!$A$9:$A$208,B246)&lt;&gt;1,"ID musi pasować do jednego wiersza Trades",IF(NOT(ISNUMBER(C246)),"Podaj prawidłowy czas zamknięcia",IF(OR(C246&lt;1,C246&gt;2958465),"Podaj prawidłowy czas zamknięcia",IF(NOT(ISNUMBER(D246)),"Podaj dodatnią zamkniętą ilość",IF(OR(D246&lt;=0,D246&gt;1000000,ROUND(D246,8)&lt;&gt;D246),"Podaj dodatnią zamkniętą ilość",IF(NOT(ISNUMBER(INDEX('Trades'!$D$9:$D$208,MATCH(B246,'Trades'!$A$9:$A$208,0)))),"Podaj prawidłowy czas otwarcia",IF(C246&lt;INDEX('Trades'!$D$9:$D$208,MATCH(B246,'Trades'!$A$9:$A$208,0)),"Wyjście poprzedza otwarcie",IF(AND(E246&lt;&gt;"",OR(NOT(ISNUMBER(E246)),E246&lt;=0)),"Podaj dodatnią cenę lub pozostaw puste",IF(AND(F246&lt;&gt;"",NOT(ISNUMBER(F246))),"P&amp;L brutto musi być liczbą lub pozostać pusty",IF(AND(ISNUMBER(F246),OR(ABS(F246)&gt;1000000000,ROUND(F246,2)&lt;&gt;F246)),"Kwoty: do 2 miejsc po przecinku; wartość bezwzględna wpisu ≤ 1 000 000 000.",""))))))))))))))))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IF(K247=0,"",IF(A247="","Podaj ID wyjścia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: tekst zaczynający się od A–Z, do 64 znaków; bez *, ?, ~, =, &lt; i &gt;. Przykład: T-001.",IF(COUNTIFS('Exits'!$A$9:$A$608,A247)&lt;&gt;1,"ID wyjścia się powtarza",IF(B247="","Podaj ID nadrzędnej transakcji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: tekst zaczynający się od A–Z, do 64 znaków; bez *, ?, ~, =, &lt; i &gt;. Przykład: T-001.",IF(COUNTIFS('Trades'!$A$9:$A$208,B247)&lt;&gt;1,"ID musi pasować do jednego wiersza Trades",IF(NOT(ISNUMBER(C247)),"Podaj prawidłowy czas zamknięcia",IF(OR(C247&lt;1,C247&gt;2958465),"Podaj prawidłowy czas zamknięcia",IF(NOT(ISNUMBER(D247)),"Podaj dodatnią zamkniętą ilość",IF(OR(D247&lt;=0,D247&gt;1000000,ROUND(D247,8)&lt;&gt;D247),"Podaj dodatnią zamkniętą ilość",IF(NOT(ISNUMBER(INDEX('Trades'!$D$9:$D$208,MATCH(B247,'Trades'!$A$9:$A$208,0)))),"Podaj prawidłowy czas otwarcia",IF(C247&lt;INDEX('Trades'!$D$9:$D$208,MATCH(B247,'Trades'!$A$9:$A$208,0)),"Wyjście poprzedza otwarcie",IF(AND(E247&lt;&gt;"",OR(NOT(ISNUMBER(E247)),E247&lt;=0)),"Podaj dodatnią cenę lub pozostaw puste",IF(AND(F247&lt;&gt;"",NOT(ISNUMBER(F247))),"P&amp;L brutto musi być liczbą lub pozostać pusty",IF(AND(ISNUMBER(F247),OR(ABS(F247)&gt;1000000000,ROUND(F247,2)&lt;&gt;F247)),"Kwoty: do 2 miejsc po przecinku; wartość bezwzględna wpisu ≤ 1 000 000 000.",""))))))))))))))))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IF(K248=0,"",IF(A248="","Podaj ID wyjścia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: tekst zaczynający się od A–Z, do 64 znaków; bez *, ?, ~, =, &lt; i &gt;. Przykład: T-001.",IF(COUNTIFS('Exits'!$A$9:$A$608,A248)&lt;&gt;1,"ID wyjścia się powtarza",IF(B248="","Podaj ID nadrzędnej transakcji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: tekst zaczynający się od A–Z, do 64 znaków; bez *, ?, ~, =, &lt; i &gt;. Przykład: T-001.",IF(COUNTIFS('Trades'!$A$9:$A$208,B248)&lt;&gt;1,"ID musi pasować do jednego wiersza Trades",IF(NOT(ISNUMBER(C248)),"Podaj prawidłowy czas zamknięcia",IF(OR(C248&lt;1,C248&gt;2958465),"Podaj prawidłowy czas zamknięcia",IF(NOT(ISNUMBER(D248)),"Podaj dodatnią zamkniętą ilość",IF(OR(D248&lt;=0,D248&gt;1000000,ROUND(D248,8)&lt;&gt;D248),"Podaj dodatnią zamkniętą ilość",IF(NOT(ISNUMBER(INDEX('Trades'!$D$9:$D$208,MATCH(B248,'Trades'!$A$9:$A$208,0)))),"Podaj prawidłowy czas otwarcia",IF(C248&lt;INDEX('Trades'!$D$9:$D$208,MATCH(B248,'Trades'!$A$9:$A$208,0)),"Wyjście poprzedza otwarcie",IF(AND(E248&lt;&gt;"",OR(NOT(ISNUMBER(E248)),E248&lt;=0)),"Podaj dodatnią cenę lub pozostaw puste",IF(AND(F248&lt;&gt;"",NOT(ISNUMBER(F248))),"P&amp;L brutto musi być liczbą lub pozostać pusty",IF(AND(ISNUMBER(F248),OR(ABS(F248)&gt;1000000000,ROUND(F248,2)&lt;&gt;F248)),"Kwoty: do 2 miejsc po przecinku; wartość bezwzględna wpisu ≤ 1 000 000 000.",""))))))))))))))))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IF(K249=0,"",IF(A249="","Podaj ID wyjścia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: tekst zaczynający się od A–Z, do 64 znaków; bez *, ?, ~, =, &lt; i &gt;. Przykład: T-001.",IF(COUNTIFS('Exits'!$A$9:$A$608,A249)&lt;&gt;1,"ID wyjścia się powtarza",IF(B249="","Podaj ID nadrzędnej transakcji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: tekst zaczynający się od A–Z, do 64 znaków; bez *, ?, ~, =, &lt; i &gt;. Przykład: T-001.",IF(COUNTIFS('Trades'!$A$9:$A$208,B249)&lt;&gt;1,"ID musi pasować do jednego wiersza Trades",IF(NOT(ISNUMBER(C249)),"Podaj prawidłowy czas zamknięcia",IF(OR(C249&lt;1,C249&gt;2958465),"Podaj prawidłowy czas zamknięcia",IF(NOT(ISNUMBER(D249)),"Podaj dodatnią zamkniętą ilość",IF(OR(D249&lt;=0,D249&gt;1000000,ROUND(D249,8)&lt;&gt;D249),"Podaj dodatnią zamkniętą ilość",IF(NOT(ISNUMBER(INDEX('Trades'!$D$9:$D$208,MATCH(B249,'Trades'!$A$9:$A$208,0)))),"Podaj prawidłowy czas otwarcia",IF(C249&lt;INDEX('Trades'!$D$9:$D$208,MATCH(B249,'Trades'!$A$9:$A$208,0)),"Wyjście poprzedza otwarcie",IF(AND(E249&lt;&gt;"",OR(NOT(ISNUMBER(E249)),E249&lt;=0)),"Podaj dodatnią cenę lub pozostaw puste",IF(AND(F249&lt;&gt;"",NOT(ISNUMBER(F249))),"P&amp;L brutto musi być liczbą lub pozostać pusty",IF(AND(ISNUMBER(F249),OR(ABS(F249)&gt;1000000000,ROUND(F249,2)&lt;&gt;F249)),"Kwoty: do 2 miejsc po przecinku; wartość bezwzględna wpisu ≤ 1 000 000 000.",""))))))))))))))))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IF(K250=0,"",IF(A250="","Podaj ID wyjścia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: tekst zaczynający się od A–Z, do 64 znaków; bez *, ?, ~, =, &lt; i &gt;. Przykład: T-001.",IF(COUNTIFS('Exits'!$A$9:$A$608,A250)&lt;&gt;1,"ID wyjścia się powtarza",IF(B250="","Podaj ID nadrzędnej transakcji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: tekst zaczynający się od A–Z, do 64 znaków; bez *, ?, ~, =, &lt; i &gt;. Przykład: T-001.",IF(COUNTIFS('Trades'!$A$9:$A$208,B250)&lt;&gt;1,"ID musi pasować do jednego wiersza Trades",IF(NOT(ISNUMBER(C250)),"Podaj prawidłowy czas zamknięcia",IF(OR(C250&lt;1,C250&gt;2958465),"Podaj prawidłowy czas zamknięcia",IF(NOT(ISNUMBER(D250)),"Podaj dodatnią zamkniętą ilość",IF(OR(D250&lt;=0,D250&gt;1000000,ROUND(D250,8)&lt;&gt;D250),"Podaj dodatnią zamkniętą ilość",IF(NOT(ISNUMBER(INDEX('Trades'!$D$9:$D$208,MATCH(B250,'Trades'!$A$9:$A$208,0)))),"Podaj prawidłowy czas otwarcia",IF(C250&lt;INDEX('Trades'!$D$9:$D$208,MATCH(B250,'Trades'!$A$9:$A$208,0)),"Wyjście poprzedza otwarcie",IF(AND(E250&lt;&gt;"",OR(NOT(ISNUMBER(E250)),E250&lt;=0)),"Podaj dodatnią cenę lub pozostaw puste",IF(AND(F250&lt;&gt;"",NOT(ISNUMBER(F250))),"P&amp;L brutto musi być liczbą lub pozostać pusty",IF(AND(ISNUMBER(F250),OR(ABS(F250)&gt;1000000000,ROUND(F250,2)&lt;&gt;F250)),"Kwoty: do 2 miejsc po przecinku; wartość bezwzględna wpisu ≤ 1 000 000 000.",""))))))))))))))))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IF(K251=0,"",IF(A251="","Podaj ID wyjścia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: tekst zaczynający się od A–Z, do 64 znaków; bez *, ?, ~, =, &lt; i &gt;. Przykład: T-001.",IF(COUNTIFS('Exits'!$A$9:$A$608,A251)&lt;&gt;1,"ID wyjścia się powtarza",IF(B251="","Podaj ID nadrzędnej transakcji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: tekst zaczynający się od A–Z, do 64 znaków; bez *, ?, ~, =, &lt; i &gt;. Przykład: T-001.",IF(COUNTIFS('Trades'!$A$9:$A$208,B251)&lt;&gt;1,"ID musi pasować do jednego wiersza Trades",IF(NOT(ISNUMBER(C251)),"Podaj prawidłowy czas zamknięcia",IF(OR(C251&lt;1,C251&gt;2958465),"Podaj prawidłowy czas zamknięcia",IF(NOT(ISNUMBER(D251)),"Podaj dodatnią zamkniętą ilość",IF(OR(D251&lt;=0,D251&gt;1000000,ROUND(D251,8)&lt;&gt;D251),"Podaj dodatnią zamkniętą ilość",IF(NOT(ISNUMBER(INDEX('Trades'!$D$9:$D$208,MATCH(B251,'Trades'!$A$9:$A$208,0)))),"Podaj prawidłowy czas otwarcia",IF(C251&lt;INDEX('Trades'!$D$9:$D$208,MATCH(B251,'Trades'!$A$9:$A$208,0)),"Wyjście poprzedza otwarcie",IF(AND(E251&lt;&gt;"",OR(NOT(ISNUMBER(E251)),E251&lt;=0)),"Podaj dodatnią cenę lub pozostaw puste",IF(AND(F251&lt;&gt;"",NOT(ISNUMBER(F251))),"P&amp;L brutto musi być liczbą lub pozostać pusty",IF(AND(ISNUMBER(F251),OR(ABS(F251)&gt;1000000000,ROUND(F251,2)&lt;&gt;F251)),"Kwoty: do 2 miejsc po przecinku; wartość bezwzględna wpisu ≤ 1 000 000 000.",""))))))))))))))))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IF(K252=0,"",IF(A252="","Podaj ID wyjścia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: tekst zaczynający się od A–Z, do 64 znaków; bez *, ?, ~, =, &lt; i &gt;. Przykład: T-001.",IF(COUNTIFS('Exits'!$A$9:$A$608,A252)&lt;&gt;1,"ID wyjścia się powtarza",IF(B252="","Podaj ID nadrzędnej transakcji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: tekst zaczynający się od A–Z, do 64 znaków; bez *, ?, ~, =, &lt; i &gt;. Przykład: T-001.",IF(COUNTIFS('Trades'!$A$9:$A$208,B252)&lt;&gt;1,"ID musi pasować do jednego wiersza Trades",IF(NOT(ISNUMBER(C252)),"Podaj prawidłowy czas zamknięcia",IF(OR(C252&lt;1,C252&gt;2958465),"Podaj prawidłowy czas zamknięcia",IF(NOT(ISNUMBER(D252)),"Podaj dodatnią zamkniętą ilość",IF(OR(D252&lt;=0,D252&gt;1000000,ROUND(D252,8)&lt;&gt;D252),"Podaj dodatnią zamkniętą ilość",IF(NOT(ISNUMBER(INDEX('Trades'!$D$9:$D$208,MATCH(B252,'Trades'!$A$9:$A$208,0)))),"Podaj prawidłowy czas otwarcia",IF(C252&lt;INDEX('Trades'!$D$9:$D$208,MATCH(B252,'Trades'!$A$9:$A$208,0)),"Wyjście poprzedza otwarcie",IF(AND(E252&lt;&gt;"",OR(NOT(ISNUMBER(E252)),E252&lt;=0)),"Podaj dodatnią cenę lub pozostaw puste",IF(AND(F252&lt;&gt;"",NOT(ISNUMBER(F252))),"P&amp;L brutto musi być liczbą lub pozostać pusty",IF(AND(ISNUMBER(F252),OR(ABS(F252)&gt;1000000000,ROUND(F252,2)&lt;&gt;F252)),"Kwoty: do 2 miejsc po przecinku; wartość bezwzględna wpisu ≤ 1 000 000 000.",""))))))))))))))))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IF(K253=0,"",IF(A253="","Podaj ID wyjścia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: tekst zaczynający się od A–Z, do 64 znaków; bez *, ?, ~, =, &lt; i &gt;. Przykład: T-001.",IF(COUNTIFS('Exits'!$A$9:$A$608,A253)&lt;&gt;1,"ID wyjścia się powtarza",IF(B253="","Podaj ID nadrzędnej transakcji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: tekst zaczynający się od A–Z, do 64 znaków; bez *, ?, ~, =, &lt; i &gt;. Przykład: T-001.",IF(COUNTIFS('Trades'!$A$9:$A$208,B253)&lt;&gt;1,"ID musi pasować do jednego wiersza Trades",IF(NOT(ISNUMBER(C253)),"Podaj prawidłowy czas zamknięcia",IF(OR(C253&lt;1,C253&gt;2958465),"Podaj prawidłowy czas zamknięcia",IF(NOT(ISNUMBER(D253)),"Podaj dodatnią zamkniętą ilość",IF(OR(D253&lt;=0,D253&gt;1000000,ROUND(D253,8)&lt;&gt;D253),"Podaj dodatnią zamkniętą ilość",IF(NOT(ISNUMBER(INDEX('Trades'!$D$9:$D$208,MATCH(B253,'Trades'!$A$9:$A$208,0)))),"Podaj prawidłowy czas otwarcia",IF(C253&lt;INDEX('Trades'!$D$9:$D$208,MATCH(B253,'Trades'!$A$9:$A$208,0)),"Wyjście poprzedza otwarcie",IF(AND(E253&lt;&gt;"",OR(NOT(ISNUMBER(E253)),E253&lt;=0)),"Podaj dodatnią cenę lub pozostaw puste",IF(AND(F253&lt;&gt;"",NOT(ISNUMBER(F253))),"P&amp;L brutto musi być liczbą lub pozostać pusty",IF(AND(ISNUMBER(F253),OR(ABS(F253)&gt;1000000000,ROUND(F253,2)&lt;&gt;F253)),"Kwoty: do 2 miejsc po przecinku; wartość bezwzględna wpisu ≤ 1 000 000 000.",""))))))))))))))))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IF(K254=0,"",IF(A254="","Podaj ID wyjścia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: tekst zaczynający się od A–Z, do 64 znaków; bez *, ?, ~, =, &lt; i &gt;. Przykład: T-001.",IF(COUNTIFS('Exits'!$A$9:$A$608,A254)&lt;&gt;1,"ID wyjścia się powtarza",IF(B254="","Podaj ID nadrzędnej transakcji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: tekst zaczynający się od A–Z, do 64 znaków; bez *, ?, ~, =, &lt; i &gt;. Przykład: T-001.",IF(COUNTIFS('Trades'!$A$9:$A$208,B254)&lt;&gt;1,"ID musi pasować do jednego wiersza Trades",IF(NOT(ISNUMBER(C254)),"Podaj prawidłowy czas zamknięcia",IF(OR(C254&lt;1,C254&gt;2958465),"Podaj prawidłowy czas zamknięcia",IF(NOT(ISNUMBER(D254)),"Podaj dodatnią zamkniętą ilość",IF(OR(D254&lt;=0,D254&gt;1000000,ROUND(D254,8)&lt;&gt;D254),"Podaj dodatnią zamkniętą ilość",IF(NOT(ISNUMBER(INDEX('Trades'!$D$9:$D$208,MATCH(B254,'Trades'!$A$9:$A$208,0)))),"Podaj prawidłowy czas otwarcia",IF(C254&lt;INDEX('Trades'!$D$9:$D$208,MATCH(B254,'Trades'!$A$9:$A$208,0)),"Wyjście poprzedza otwarcie",IF(AND(E254&lt;&gt;"",OR(NOT(ISNUMBER(E254)),E254&lt;=0)),"Podaj dodatnią cenę lub pozostaw puste",IF(AND(F254&lt;&gt;"",NOT(ISNUMBER(F254))),"P&amp;L brutto musi być liczbą lub pozostać pusty",IF(AND(ISNUMBER(F254),OR(ABS(F254)&gt;1000000000,ROUND(F254,2)&lt;&gt;F254)),"Kwoty: do 2 miejsc po przecinku; wartość bezwzględna wpisu ≤ 1 000 000 000.",""))))))))))))))))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IF(K255=0,"",IF(A255="","Podaj ID wyjścia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: tekst zaczynający się od A–Z, do 64 znaków; bez *, ?, ~, =, &lt; i &gt;. Przykład: T-001.",IF(COUNTIFS('Exits'!$A$9:$A$608,A255)&lt;&gt;1,"ID wyjścia się powtarza",IF(B255="","Podaj ID nadrzędnej transakcji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: tekst zaczynający się od A–Z, do 64 znaków; bez *, ?, ~, =, &lt; i &gt;. Przykład: T-001.",IF(COUNTIFS('Trades'!$A$9:$A$208,B255)&lt;&gt;1,"ID musi pasować do jednego wiersza Trades",IF(NOT(ISNUMBER(C255)),"Podaj prawidłowy czas zamknięcia",IF(OR(C255&lt;1,C255&gt;2958465),"Podaj prawidłowy czas zamknięcia",IF(NOT(ISNUMBER(D255)),"Podaj dodatnią zamkniętą ilość",IF(OR(D255&lt;=0,D255&gt;1000000,ROUND(D255,8)&lt;&gt;D255),"Podaj dodatnią zamkniętą ilość",IF(NOT(ISNUMBER(INDEX('Trades'!$D$9:$D$208,MATCH(B255,'Trades'!$A$9:$A$208,0)))),"Podaj prawidłowy czas otwarcia",IF(C255&lt;INDEX('Trades'!$D$9:$D$208,MATCH(B255,'Trades'!$A$9:$A$208,0)),"Wyjście poprzedza otwarcie",IF(AND(E255&lt;&gt;"",OR(NOT(ISNUMBER(E255)),E255&lt;=0)),"Podaj dodatnią cenę lub pozostaw puste",IF(AND(F255&lt;&gt;"",NOT(ISNUMBER(F255))),"P&amp;L brutto musi być liczbą lub pozostać pusty",IF(AND(ISNUMBER(F255),OR(ABS(F255)&gt;1000000000,ROUND(F255,2)&lt;&gt;F255)),"Kwoty: do 2 miejsc po przecinku; wartość bezwzględna wpisu ≤ 1 000 000 000.",""))))))))))))))))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IF(K256=0,"",IF(A256="","Podaj ID wyjścia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: tekst zaczynający się od A–Z, do 64 znaków; bez *, ?, ~, =, &lt; i &gt;. Przykład: T-001.",IF(COUNTIFS('Exits'!$A$9:$A$608,A256)&lt;&gt;1,"ID wyjścia się powtarza",IF(B256="","Podaj ID nadrzędnej transakcji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: tekst zaczynający się od A–Z, do 64 znaków; bez *, ?, ~, =, &lt; i &gt;. Przykład: T-001.",IF(COUNTIFS('Trades'!$A$9:$A$208,B256)&lt;&gt;1,"ID musi pasować do jednego wiersza Trades",IF(NOT(ISNUMBER(C256)),"Podaj prawidłowy czas zamknięcia",IF(OR(C256&lt;1,C256&gt;2958465),"Podaj prawidłowy czas zamknięcia",IF(NOT(ISNUMBER(D256)),"Podaj dodatnią zamkniętą ilość",IF(OR(D256&lt;=0,D256&gt;1000000,ROUND(D256,8)&lt;&gt;D256),"Podaj dodatnią zamkniętą ilość",IF(NOT(ISNUMBER(INDEX('Trades'!$D$9:$D$208,MATCH(B256,'Trades'!$A$9:$A$208,0)))),"Podaj prawidłowy czas otwarcia",IF(C256&lt;INDEX('Trades'!$D$9:$D$208,MATCH(B256,'Trades'!$A$9:$A$208,0)),"Wyjście poprzedza otwarcie",IF(AND(E256&lt;&gt;"",OR(NOT(ISNUMBER(E256)),E256&lt;=0)),"Podaj dodatnią cenę lub pozostaw puste",IF(AND(F256&lt;&gt;"",NOT(ISNUMBER(F256))),"P&amp;L brutto musi być liczbą lub pozostać pusty",IF(AND(ISNUMBER(F256),OR(ABS(F256)&gt;1000000000,ROUND(F256,2)&lt;&gt;F256)),"Kwoty: do 2 miejsc po przecinku; wartość bezwzględna wpisu ≤ 1 000 000 000.",""))))))))))))))))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IF(K257=0,"",IF(A257="","Podaj ID wyjścia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: tekst zaczynający się od A–Z, do 64 znaków; bez *, ?, ~, =, &lt; i &gt;. Przykład: T-001.",IF(COUNTIFS('Exits'!$A$9:$A$608,A257)&lt;&gt;1,"ID wyjścia się powtarza",IF(B257="","Podaj ID nadrzędnej transakcji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: tekst zaczynający się od A–Z, do 64 znaków; bez *, ?, ~, =, &lt; i &gt;. Przykład: T-001.",IF(COUNTIFS('Trades'!$A$9:$A$208,B257)&lt;&gt;1,"ID musi pasować do jednego wiersza Trades",IF(NOT(ISNUMBER(C257)),"Podaj prawidłowy czas zamknięcia",IF(OR(C257&lt;1,C257&gt;2958465),"Podaj prawidłowy czas zamknięcia",IF(NOT(ISNUMBER(D257)),"Podaj dodatnią zamkniętą ilość",IF(OR(D257&lt;=0,D257&gt;1000000,ROUND(D257,8)&lt;&gt;D257),"Podaj dodatnią zamkniętą ilość",IF(NOT(ISNUMBER(INDEX('Trades'!$D$9:$D$208,MATCH(B257,'Trades'!$A$9:$A$208,0)))),"Podaj prawidłowy czas otwarcia",IF(C257&lt;INDEX('Trades'!$D$9:$D$208,MATCH(B257,'Trades'!$A$9:$A$208,0)),"Wyjście poprzedza otwarcie",IF(AND(E257&lt;&gt;"",OR(NOT(ISNUMBER(E257)),E257&lt;=0)),"Podaj dodatnią cenę lub pozostaw puste",IF(AND(F257&lt;&gt;"",NOT(ISNUMBER(F257))),"P&amp;L brutto musi być liczbą lub pozostać pusty",IF(AND(ISNUMBER(F257),OR(ABS(F257)&gt;1000000000,ROUND(F257,2)&lt;&gt;F257)),"Kwoty: do 2 miejsc po przecinku; wartość bezwzględna wpisu ≤ 1 000 000 000.",""))))))))))))))))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IF(K258=0,"",IF(A258="","Podaj ID wyjścia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: tekst zaczynający się od A–Z, do 64 znaków; bez *, ?, ~, =, &lt; i &gt;. Przykład: T-001.",IF(COUNTIFS('Exits'!$A$9:$A$608,A258)&lt;&gt;1,"ID wyjścia się powtarza",IF(B258="","Podaj ID nadrzędnej transakcji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: tekst zaczynający się od A–Z, do 64 znaków; bez *, ?, ~, =, &lt; i &gt;. Przykład: T-001.",IF(COUNTIFS('Trades'!$A$9:$A$208,B258)&lt;&gt;1,"ID musi pasować do jednego wiersza Trades",IF(NOT(ISNUMBER(C258)),"Podaj prawidłowy czas zamknięcia",IF(OR(C258&lt;1,C258&gt;2958465),"Podaj prawidłowy czas zamknięcia",IF(NOT(ISNUMBER(D258)),"Podaj dodatnią zamkniętą ilość",IF(OR(D258&lt;=0,D258&gt;1000000,ROUND(D258,8)&lt;&gt;D258),"Podaj dodatnią zamkniętą ilość",IF(NOT(ISNUMBER(INDEX('Trades'!$D$9:$D$208,MATCH(B258,'Trades'!$A$9:$A$208,0)))),"Podaj prawidłowy czas otwarcia",IF(C258&lt;INDEX('Trades'!$D$9:$D$208,MATCH(B258,'Trades'!$A$9:$A$208,0)),"Wyjście poprzedza otwarcie",IF(AND(E258&lt;&gt;"",OR(NOT(ISNUMBER(E258)),E258&lt;=0)),"Podaj dodatnią cenę lub pozostaw puste",IF(AND(F258&lt;&gt;"",NOT(ISNUMBER(F258))),"P&amp;L brutto musi być liczbą lub pozostać pusty",IF(AND(ISNUMBER(F258),OR(ABS(F258)&gt;1000000000,ROUND(F258,2)&lt;&gt;F258)),"Kwoty: do 2 miejsc po przecinku; wartość bezwzględna wpisu ≤ 1 000 000 000.",""))))))))))))))))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IF(K259=0,"",IF(A259="","Podaj ID wyjścia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: tekst zaczynający się od A–Z, do 64 znaków; bez *, ?, ~, =, &lt; i &gt;. Przykład: T-001.",IF(COUNTIFS('Exits'!$A$9:$A$608,A259)&lt;&gt;1,"ID wyjścia się powtarza",IF(B259="","Podaj ID nadrzędnej transakcji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: tekst zaczynający się od A–Z, do 64 znaków; bez *, ?, ~, =, &lt; i &gt;. Przykład: T-001.",IF(COUNTIFS('Trades'!$A$9:$A$208,B259)&lt;&gt;1,"ID musi pasować do jednego wiersza Trades",IF(NOT(ISNUMBER(C259)),"Podaj prawidłowy czas zamknięcia",IF(OR(C259&lt;1,C259&gt;2958465),"Podaj prawidłowy czas zamknięcia",IF(NOT(ISNUMBER(D259)),"Podaj dodatnią zamkniętą ilość",IF(OR(D259&lt;=0,D259&gt;1000000,ROUND(D259,8)&lt;&gt;D259),"Podaj dodatnią zamkniętą ilość",IF(NOT(ISNUMBER(INDEX('Trades'!$D$9:$D$208,MATCH(B259,'Trades'!$A$9:$A$208,0)))),"Podaj prawidłowy czas otwarcia",IF(C259&lt;INDEX('Trades'!$D$9:$D$208,MATCH(B259,'Trades'!$A$9:$A$208,0)),"Wyjście poprzedza otwarcie",IF(AND(E259&lt;&gt;"",OR(NOT(ISNUMBER(E259)),E259&lt;=0)),"Podaj dodatnią cenę lub pozostaw puste",IF(AND(F259&lt;&gt;"",NOT(ISNUMBER(F259))),"P&amp;L brutto musi być liczbą lub pozostać pusty",IF(AND(ISNUMBER(F259),OR(ABS(F259)&gt;1000000000,ROUND(F259,2)&lt;&gt;F259)),"Kwoty: do 2 miejsc po przecinku; wartość bezwzględna wpisu ≤ 1 000 000 000.",""))))))))))))))))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IF(K260=0,"",IF(A260="","Podaj ID wyjścia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: tekst zaczynający się od A–Z, do 64 znaków; bez *, ?, ~, =, &lt; i &gt;. Przykład: T-001.",IF(COUNTIFS('Exits'!$A$9:$A$608,A260)&lt;&gt;1,"ID wyjścia się powtarza",IF(B260="","Podaj ID nadrzędnej transakcji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: tekst zaczynający się od A–Z, do 64 znaków; bez *, ?, ~, =, &lt; i &gt;. Przykład: T-001.",IF(COUNTIFS('Trades'!$A$9:$A$208,B260)&lt;&gt;1,"ID musi pasować do jednego wiersza Trades",IF(NOT(ISNUMBER(C260)),"Podaj prawidłowy czas zamknięcia",IF(OR(C260&lt;1,C260&gt;2958465),"Podaj prawidłowy czas zamknięcia",IF(NOT(ISNUMBER(D260)),"Podaj dodatnią zamkniętą ilość",IF(OR(D260&lt;=0,D260&gt;1000000,ROUND(D260,8)&lt;&gt;D260),"Podaj dodatnią zamkniętą ilość",IF(NOT(ISNUMBER(INDEX('Trades'!$D$9:$D$208,MATCH(B260,'Trades'!$A$9:$A$208,0)))),"Podaj prawidłowy czas otwarcia",IF(C260&lt;INDEX('Trades'!$D$9:$D$208,MATCH(B260,'Trades'!$A$9:$A$208,0)),"Wyjście poprzedza otwarcie",IF(AND(E260&lt;&gt;"",OR(NOT(ISNUMBER(E260)),E260&lt;=0)),"Podaj dodatnią cenę lub pozostaw puste",IF(AND(F260&lt;&gt;"",NOT(ISNUMBER(F260))),"P&amp;L brutto musi być liczbą lub pozostać pusty",IF(AND(ISNUMBER(F260),OR(ABS(F260)&gt;1000000000,ROUND(F260,2)&lt;&gt;F260)),"Kwoty: do 2 miejsc po przecinku; wartość bezwzględna wpisu ≤ 1 000 000 000.",""))))))))))))))))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IF(K261=0,"",IF(A261="","Podaj ID wyjścia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: tekst zaczynający się od A–Z, do 64 znaków; bez *, ?, ~, =, &lt; i &gt;. Przykład: T-001.",IF(COUNTIFS('Exits'!$A$9:$A$608,A261)&lt;&gt;1,"ID wyjścia się powtarza",IF(B261="","Podaj ID nadrzędnej transakcji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: tekst zaczynający się od A–Z, do 64 znaków; bez *, ?, ~, =, &lt; i &gt;. Przykład: T-001.",IF(COUNTIFS('Trades'!$A$9:$A$208,B261)&lt;&gt;1,"ID musi pasować do jednego wiersza Trades",IF(NOT(ISNUMBER(C261)),"Podaj prawidłowy czas zamknięcia",IF(OR(C261&lt;1,C261&gt;2958465),"Podaj prawidłowy czas zamknięcia",IF(NOT(ISNUMBER(D261)),"Podaj dodatnią zamkniętą ilość",IF(OR(D261&lt;=0,D261&gt;1000000,ROUND(D261,8)&lt;&gt;D261),"Podaj dodatnią zamkniętą ilość",IF(NOT(ISNUMBER(INDEX('Trades'!$D$9:$D$208,MATCH(B261,'Trades'!$A$9:$A$208,0)))),"Podaj prawidłowy czas otwarcia",IF(C261&lt;INDEX('Trades'!$D$9:$D$208,MATCH(B261,'Trades'!$A$9:$A$208,0)),"Wyjście poprzedza otwarcie",IF(AND(E261&lt;&gt;"",OR(NOT(ISNUMBER(E261)),E261&lt;=0)),"Podaj dodatnią cenę lub pozostaw puste",IF(AND(F261&lt;&gt;"",NOT(ISNUMBER(F261))),"P&amp;L brutto musi być liczbą lub pozostać pusty",IF(AND(ISNUMBER(F261),OR(ABS(F261)&gt;1000000000,ROUND(F261,2)&lt;&gt;F261)),"Kwoty: do 2 miejsc po przecinku; wartość bezwzględna wpisu ≤ 1 000 000 000.",""))))))))))))))))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IF(K262=0,"",IF(A262="","Podaj ID wyjścia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: tekst zaczynający się od A–Z, do 64 znaków; bez *, ?, ~, =, &lt; i &gt;. Przykład: T-001.",IF(COUNTIFS('Exits'!$A$9:$A$608,A262)&lt;&gt;1,"ID wyjścia się powtarza",IF(B262="","Podaj ID nadrzędnej transakcji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: tekst zaczynający się od A–Z, do 64 znaków; bez *, ?, ~, =, &lt; i &gt;. Przykład: T-001.",IF(COUNTIFS('Trades'!$A$9:$A$208,B262)&lt;&gt;1,"ID musi pasować do jednego wiersza Trades",IF(NOT(ISNUMBER(C262)),"Podaj prawidłowy czas zamknięcia",IF(OR(C262&lt;1,C262&gt;2958465),"Podaj prawidłowy czas zamknięcia",IF(NOT(ISNUMBER(D262)),"Podaj dodatnią zamkniętą ilość",IF(OR(D262&lt;=0,D262&gt;1000000,ROUND(D262,8)&lt;&gt;D262),"Podaj dodatnią zamkniętą ilość",IF(NOT(ISNUMBER(INDEX('Trades'!$D$9:$D$208,MATCH(B262,'Trades'!$A$9:$A$208,0)))),"Podaj prawidłowy czas otwarcia",IF(C262&lt;INDEX('Trades'!$D$9:$D$208,MATCH(B262,'Trades'!$A$9:$A$208,0)),"Wyjście poprzedza otwarcie",IF(AND(E262&lt;&gt;"",OR(NOT(ISNUMBER(E262)),E262&lt;=0)),"Podaj dodatnią cenę lub pozostaw puste",IF(AND(F262&lt;&gt;"",NOT(ISNUMBER(F262))),"P&amp;L brutto musi być liczbą lub pozostać pusty",IF(AND(ISNUMBER(F262),OR(ABS(F262)&gt;1000000000,ROUND(F262,2)&lt;&gt;F262)),"Kwoty: do 2 miejsc po przecinku; wartość bezwzględna wpisu ≤ 1 000 000 000.",""))))))))))))))))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IF(K263=0,"",IF(A263="","Podaj ID wyjścia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: tekst zaczynający się od A–Z, do 64 znaków; bez *, ?, ~, =, &lt; i &gt;. Przykład: T-001.",IF(COUNTIFS('Exits'!$A$9:$A$608,A263)&lt;&gt;1,"ID wyjścia się powtarza",IF(B263="","Podaj ID nadrzędnej transakcji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: tekst zaczynający się od A–Z, do 64 znaków; bez *, ?, ~, =, &lt; i &gt;. Przykład: T-001.",IF(COUNTIFS('Trades'!$A$9:$A$208,B263)&lt;&gt;1,"ID musi pasować do jednego wiersza Trades",IF(NOT(ISNUMBER(C263)),"Podaj prawidłowy czas zamknięcia",IF(OR(C263&lt;1,C263&gt;2958465),"Podaj prawidłowy czas zamknięcia",IF(NOT(ISNUMBER(D263)),"Podaj dodatnią zamkniętą ilość",IF(OR(D263&lt;=0,D263&gt;1000000,ROUND(D263,8)&lt;&gt;D263),"Podaj dodatnią zamkniętą ilość",IF(NOT(ISNUMBER(INDEX('Trades'!$D$9:$D$208,MATCH(B263,'Trades'!$A$9:$A$208,0)))),"Podaj prawidłowy czas otwarcia",IF(C263&lt;INDEX('Trades'!$D$9:$D$208,MATCH(B263,'Trades'!$A$9:$A$208,0)),"Wyjście poprzedza otwarcie",IF(AND(E263&lt;&gt;"",OR(NOT(ISNUMBER(E263)),E263&lt;=0)),"Podaj dodatnią cenę lub pozostaw puste",IF(AND(F263&lt;&gt;"",NOT(ISNUMBER(F263))),"P&amp;L brutto musi być liczbą lub pozostać pusty",IF(AND(ISNUMBER(F263),OR(ABS(F263)&gt;1000000000,ROUND(F263,2)&lt;&gt;F263)),"Kwoty: do 2 miejsc po przecinku; wartość bezwzględna wpisu ≤ 1 000 000 000.",""))))))))))))))))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IF(K264=0,"",IF(A264="","Podaj ID wyjścia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: tekst zaczynający się od A–Z, do 64 znaków; bez *, ?, ~, =, &lt; i &gt;. Przykład: T-001.",IF(COUNTIFS('Exits'!$A$9:$A$608,A264)&lt;&gt;1,"ID wyjścia się powtarza",IF(B264="","Podaj ID nadrzędnej transakcji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: tekst zaczynający się od A–Z, do 64 znaków; bez *, ?, ~, =, &lt; i &gt;. Przykład: T-001.",IF(COUNTIFS('Trades'!$A$9:$A$208,B264)&lt;&gt;1,"ID musi pasować do jednego wiersza Trades",IF(NOT(ISNUMBER(C264)),"Podaj prawidłowy czas zamknięcia",IF(OR(C264&lt;1,C264&gt;2958465),"Podaj prawidłowy czas zamknięcia",IF(NOT(ISNUMBER(D264)),"Podaj dodatnią zamkniętą ilość",IF(OR(D264&lt;=0,D264&gt;1000000,ROUND(D264,8)&lt;&gt;D264),"Podaj dodatnią zamkniętą ilość",IF(NOT(ISNUMBER(INDEX('Trades'!$D$9:$D$208,MATCH(B264,'Trades'!$A$9:$A$208,0)))),"Podaj prawidłowy czas otwarcia",IF(C264&lt;INDEX('Trades'!$D$9:$D$208,MATCH(B264,'Trades'!$A$9:$A$208,0)),"Wyjście poprzedza otwarcie",IF(AND(E264&lt;&gt;"",OR(NOT(ISNUMBER(E264)),E264&lt;=0)),"Podaj dodatnią cenę lub pozostaw puste",IF(AND(F264&lt;&gt;"",NOT(ISNUMBER(F264))),"P&amp;L brutto musi być liczbą lub pozostać pusty",IF(AND(ISNUMBER(F264),OR(ABS(F264)&gt;1000000000,ROUND(F264,2)&lt;&gt;F264)),"Kwoty: do 2 miejsc po przecinku; wartość bezwzględna wpisu ≤ 1 000 000 000.",""))))))))))))))))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IF(K265=0,"",IF(A265="","Podaj ID wyjścia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: tekst zaczynający się od A–Z, do 64 znaków; bez *, ?, ~, =, &lt; i &gt;. Przykład: T-001.",IF(COUNTIFS('Exits'!$A$9:$A$608,A265)&lt;&gt;1,"ID wyjścia się powtarza",IF(B265="","Podaj ID nadrzędnej transakcji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: tekst zaczynający się od A–Z, do 64 znaków; bez *, ?, ~, =, &lt; i &gt;. Przykład: T-001.",IF(COUNTIFS('Trades'!$A$9:$A$208,B265)&lt;&gt;1,"ID musi pasować do jednego wiersza Trades",IF(NOT(ISNUMBER(C265)),"Podaj prawidłowy czas zamknięcia",IF(OR(C265&lt;1,C265&gt;2958465),"Podaj prawidłowy czas zamknięcia",IF(NOT(ISNUMBER(D265)),"Podaj dodatnią zamkniętą ilość",IF(OR(D265&lt;=0,D265&gt;1000000,ROUND(D265,8)&lt;&gt;D265),"Podaj dodatnią zamkniętą ilość",IF(NOT(ISNUMBER(INDEX('Trades'!$D$9:$D$208,MATCH(B265,'Trades'!$A$9:$A$208,0)))),"Podaj prawidłowy czas otwarcia",IF(C265&lt;INDEX('Trades'!$D$9:$D$208,MATCH(B265,'Trades'!$A$9:$A$208,0)),"Wyjście poprzedza otwarcie",IF(AND(E265&lt;&gt;"",OR(NOT(ISNUMBER(E265)),E265&lt;=0)),"Podaj dodatnią cenę lub pozostaw puste",IF(AND(F265&lt;&gt;"",NOT(ISNUMBER(F265))),"P&amp;L brutto musi być liczbą lub pozostać pusty",IF(AND(ISNUMBER(F265),OR(ABS(F265)&gt;1000000000,ROUND(F265,2)&lt;&gt;F265)),"Kwoty: do 2 miejsc po przecinku; wartość bezwzględna wpisu ≤ 1 000 000 000.",""))))))))))))))))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IF(K266=0,"",IF(A266="","Podaj ID wyjścia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: tekst zaczynający się od A–Z, do 64 znaków; bez *, ?, ~, =, &lt; i &gt;. Przykład: T-001.",IF(COUNTIFS('Exits'!$A$9:$A$608,A266)&lt;&gt;1,"ID wyjścia się powtarza",IF(B266="","Podaj ID nadrzędnej transakcji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: tekst zaczynający się od A–Z, do 64 znaków; bez *, ?, ~, =, &lt; i &gt;. Przykład: T-001.",IF(COUNTIFS('Trades'!$A$9:$A$208,B266)&lt;&gt;1,"ID musi pasować do jednego wiersza Trades",IF(NOT(ISNUMBER(C266)),"Podaj prawidłowy czas zamknięcia",IF(OR(C266&lt;1,C266&gt;2958465),"Podaj prawidłowy czas zamknięcia",IF(NOT(ISNUMBER(D266)),"Podaj dodatnią zamkniętą ilość",IF(OR(D266&lt;=0,D266&gt;1000000,ROUND(D266,8)&lt;&gt;D266),"Podaj dodatnią zamkniętą ilość",IF(NOT(ISNUMBER(INDEX('Trades'!$D$9:$D$208,MATCH(B266,'Trades'!$A$9:$A$208,0)))),"Podaj prawidłowy czas otwarcia",IF(C266&lt;INDEX('Trades'!$D$9:$D$208,MATCH(B266,'Trades'!$A$9:$A$208,0)),"Wyjście poprzedza otwarcie",IF(AND(E266&lt;&gt;"",OR(NOT(ISNUMBER(E266)),E266&lt;=0)),"Podaj dodatnią cenę lub pozostaw puste",IF(AND(F266&lt;&gt;"",NOT(ISNUMBER(F266))),"P&amp;L brutto musi być liczbą lub pozostać pusty",IF(AND(ISNUMBER(F266),OR(ABS(F266)&gt;1000000000,ROUND(F266,2)&lt;&gt;F266)),"Kwoty: do 2 miejsc po przecinku; wartość bezwzględna wpisu ≤ 1 000 000 000.",""))))))))))))))))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IF(K267=0,"",IF(A267="","Podaj ID wyjścia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: tekst zaczynający się od A–Z, do 64 znaków; bez *, ?, ~, =, &lt; i &gt;. Przykład: T-001.",IF(COUNTIFS('Exits'!$A$9:$A$608,A267)&lt;&gt;1,"ID wyjścia się powtarza",IF(B267="","Podaj ID nadrzędnej transakcji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: tekst zaczynający się od A–Z, do 64 znaków; bez *, ?, ~, =, &lt; i &gt;. Przykład: T-001.",IF(COUNTIFS('Trades'!$A$9:$A$208,B267)&lt;&gt;1,"ID musi pasować do jednego wiersza Trades",IF(NOT(ISNUMBER(C267)),"Podaj prawidłowy czas zamknięcia",IF(OR(C267&lt;1,C267&gt;2958465),"Podaj prawidłowy czas zamknięcia",IF(NOT(ISNUMBER(D267)),"Podaj dodatnią zamkniętą ilość",IF(OR(D267&lt;=0,D267&gt;1000000,ROUND(D267,8)&lt;&gt;D267),"Podaj dodatnią zamkniętą ilość",IF(NOT(ISNUMBER(INDEX('Trades'!$D$9:$D$208,MATCH(B267,'Trades'!$A$9:$A$208,0)))),"Podaj prawidłowy czas otwarcia",IF(C267&lt;INDEX('Trades'!$D$9:$D$208,MATCH(B267,'Trades'!$A$9:$A$208,0)),"Wyjście poprzedza otwarcie",IF(AND(E267&lt;&gt;"",OR(NOT(ISNUMBER(E267)),E267&lt;=0)),"Podaj dodatnią cenę lub pozostaw puste",IF(AND(F267&lt;&gt;"",NOT(ISNUMBER(F267))),"P&amp;L brutto musi być liczbą lub pozostać pusty",IF(AND(ISNUMBER(F267),OR(ABS(F267)&gt;1000000000,ROUND(F267,2)&lt;&gt;F267)),"Kwoty: do 2 miejsc po przecinku; wartość bezwzględna wpisu ≤ 1 000 000 000.",""))))))))))))))))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IF(K268=0,"",IF(A268="","Podaj ID wyjścia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: tekst zaczynający się od A–Z, do 64 znaków; bez *, ?, ~, =, &lt; i &gt;. Przykład: T-001.",IF(COUNTIFS('Exits'!$A$9:$A$608,A268)&lt;&gt;1,"ID wyjścia się powtarza",IF(B268="","Podaj ID nadrzędnej transakcji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: tekst zaczynający się od A–Z, do 64 znaków; bez *, ?, ~, =, &lt; i &gt;. Przykład: T-001.",IF(COUNTIFS('Trades'!$A$9:$A$208,B268)&lt;&gt;1,"ID musi pasować do jednego wiersza Trades",IF(NOT(ISNUMBER(C268)),"Podaj prawidłowy czas zamknięcia",IF(OR(C268&lt;1,C268&gt;2958465),"Podaj prawidłowy czas zamknięcia",IF(NOT(ISNUMBER(D268)),"Podaj dodatnią zamkniętą ilość",IF(OR(D268&lt;=0,D268&gt;1000000,ROUND(D268,8)&lt;&gt;D268),"Podaj dodatnią zamkniętą ilość",IF(NOT(ISNUMBER(INDEX('Trades'!$D$9:$D$208,MATCH(B268,'Trades'!$A$9:$A$208,0)))),"Podaj prawidłowy czas otwarcia",IF(C268&lt;INDEX('Trades'!$D$9:$D$208,MATCH(B268,'Trades'!$A$9:$A$208,0)),"Wyjście poprzedza otwarcie",IF(AND(E268&lt;&gt;"",OR(NOT(ISNUMBER(E268)),E268&lt;=0)),"Podaj dodatnią cenę lub pozostaw puste",IF(AND(F268&lt;&gt;"",NOT(ISNUMBER(F268))),"P&amp;L brutto musi być liczbą lub pozostać pusty",IF(AND(ISNUMBER(F268),OR(ABS(F268)&gt;1000000000,ROUND(F268,2)&lt;&gt;F268)),"Kwoty: do 2 miejsc po przecinku; wartość bezwzględna wpisu ≤ 1 000 000 000.",""))))))))))))))))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IF(K269=0,"",IF(A269="","Podaj ID wyjścia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: tekst zaczynający się od A–Z, do 64 znaków; bez *, ?, ~, =, &lt; i &gt;. Przykład: T-001.",IF(COUNTIFS('Exits'!$A$9:$A$608,A269)&lt;&gt;1,"ID wyjścia się powtarza",IF(B269="","Podaj ID nadrzędnej transakcji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: tekst zaczynający się od A–Z, do 64 znaków; bez *, ?, ~, =, &lt; i &gt;. Przykład: T-001.",IF(COUNTIFS('Trades'!$A$9:$A$208,B269)&lt;&gt;1,"ID musi pasować do jednego wiersza Trades",IF(NOT(ISNUMBER(C269)),"Podaj prawidłowy czas zamknięcia",IF(OR(C269&lt;1,C269&gt;2958465),"Podaj prawidłowy czas zamknięcia",IF(NOT(ISNUMBER(D269)),"Podaj dodatnią zamkniętą ilość",IF(OR(D269&lt;=0,D269&gt;1000000,ROUND(D269,8)&lt;&gt;D269),"Podaj dodatnią zamkniętą ilość",IF(NOT(ISNUMBER(INDEX('Trades'!$D$9:$D$208,MATCH(B269,'Trades'!$A$9:$A$208,0)))),"Podaj prawidłowy czas otwarcia",IF(C269&lt;INDEX('Trades'!$D$9:$D$208,MATCH(B269,'Trades'!$A$9:$A$208,0)),"Wyjście poprzedza otwarcie",IF(AND(E269&lt;&gt;"",OR(NOT(ISNUMBER(E269)),E269&lt;=0)),"Podaj dodatnią cenę lub pozostaw puste",IF(AND(F269&lt;&gt;"",NOT(ISNUMBER(F269))),"P&amp;L brutto musi być liczbą lub pozostać pusty",IF(AND(ISNUMBER(F269),OR(ABS(F269)&gt;1000000000,ROUND(F269,2)&lt;&gt;F269)),"Kwoty: do 2 miejsc po przecinku; wartość bezwzględna wpisu ≤ 1 000 000 000.",""))))))))))))))))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IF(K270=0,"",IF(A270="","Podaj ID wyjścia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: tekst zaczynający się od A–Z, do 64 znaków; bez *, ?, ~, =, &lt; i &gt;. Przykład: T-001.",IF(COUNTIFS('Exits'!$A$9:$A$608,A270)&lt;&gt;1,"ID wyjścia się powtarza",IF(B270="","Podaj ID nadrzędnej transakcji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: tekst zaczynający się od A–Z, do 64 znaków; bez *, ?, ~, =, &lt; i &gt;. Przykład: T-001.",IF(COUNTIFS('Trades'!$A$9:$A$208,B270)&lt;&gt;1,"ID musi pasować do jednego wiersza Trades",IF(NOT(ISNUMBER(C270)),"Podaj prawidłowy czas zamknięcia",IF(OR(C270&lt;1,C270&gt;2958465),"Podaj prawidłowy czas zamknięcia",IF(NOT(ISNUMBER(D270)),"Podaj dodatnią zamkniętą ilość",IF(OR(D270&lt;=0,D270&gt;1000000,ROUND(D270,8)&lt;&gt;D270),"Podaj dodatnią zamkniętą ilość",IF(NOT(ISNUMBER(INDEX('Trades'!$D$9:$D$208,MATCH(B270,'Trades'!$A$9:$A$208,0)))),"Podaj prawidłowy czas otwarcia",IF(C270&lt;INDEX('Trades'!$D$9:$D$208,MATCH(B270,'Trades'!$A$9:$A$208,0)),"Wyjście poprzedza otwarcie",IF(AND(E270&lt;&gt;"",OR(NOT(ISNUMBER(E270)),E270&lt;=0)),"Podaj dodatnią cenę lub pozostaw puste",IF(AND(F270&lt;&gt;"",NOT(ISNUMBER(F270))),"P&amp;L brutto musi być liczbą lub pozostać pusty",IF(AND(ISNUMBER(F270),OR(ABS(F270)&gt;1000000000,ROUND(F270,2)&lt;&gt;F270)),"Kwoty: do 2 miejsc po przecinku; wartość bezwzględna wpisu ≤ 1 000 000 000.",""))))))))))))))))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IF(K271=0,"",IF(A271="","Podaj ID wyjścia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: tekst zaczynający się od A–Z, do 64 znaków; bez *, ?, ~, =, &lt; i &gt;. Przykład: T-001.",IF(COUNTIFS('Exits'!$A$9:$A$608,A271)&lt;&gt;1,"ID wyjścia się powtarza",IF(B271="","Podaj ID nadrzędnej transakcji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: tekst zaczynający się od A–Z, do 64 znaków; bez *, ?, ~, =, &lt; i &gt;. Przykład: T-001.",IF(COUNTIFS('Trades'!$A$9:$A$208,B271)&lt;&gt;1,"ID musi pasować do jednego wiersza Trades",IF(NOT(ISNUMBER(C271)),"Podaj prawidłowy czas zamknięcia",IF(OR(C271&lt;1,C271&gt;2958465),"Podaj prawidłowy czas zamknięcia",IF(NOT(ISNUMBER(D271)),"Podaj dodatnią zamkniętą ilość",IF(OR(D271&lt;=0,D271&gt;1000000,ROUND(D271,8)&lt;&gt;D271),"Podaj dodatnią zamkniętą ilość",IF(NOT(ISNUMBER(INDEX('Trades'!$D$9:$D$208,MATCH(B271,'Trades'!$A$9:$A$208,0)))),"Podaj prawidłowy czas otwarcia",IF(C271&lt;INDEX('Trades'!$D$9:$D$208,MATCH(B271,'Trades'!$A$9:$A$208,0)),"Wyjście poprzedza otwarcie",IF(AND(E271&lt;&gt;"",OR(NOT(ISNUMBER(E271)),E271&lt;=0)),"Podaj dodatnią cenę lub pozostaw puste",IF(AND(F271&lt;&gt;"",NOT(ISNUMBER(F271))),"P&amp;L brutto musi być liczbą lub pozostać pusty",IF(AND(ISNUMBER(F271),OR(ABS(F271)&gt;1000000000,ROUND(F271,2)&lt;&gt;F271)),"Kwoty: do 2 miejsc po przecinku; wartość bezwzględna wpisu ≤ 1 000 000 000.",""))))))))))))))))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IF(K272=0,"",IF(A272="","Podaj ID wyjścia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: tekst zaczynający się od A–Z, do 64 znaków; bez *, ?, ~, =, &lt; i &gt;. Przykład: T-001.",IF(COUNTIFS('Exits'!$A$9:$A$608,A272)&lt;&gt;1,"ID wyjścia się powtarza",IF(B272="","Podaj ID nadrzędnej transakcji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: tekst zaczynający się od A–Z, do 64 znaków; bez *, ?, ~, =, &lt; i &gt;. Przykład: T-001.",IF(COUNTIFS('Trades'!$A$9:$A$208,B272)&lt;&gt;1,"ID musi pasować do jednego wiersza Trades",IF(NOT(ISNUMBER(C272)),"Podaj prawidłowy czas zamknięcia",IF(OR(C272&lt;1,C272&gt;2958465),"Podaj prawidłowy czas zamknięcia",IF(NOT(ISNUMBER(D272)),"Podaj dodatnią zamkniętą ilość",IF(OR(D272&lt;=0,D272&gt;1000000,ROUND(D272,8)&lt;&gt;D272),"Podaj dodatnią zamkniętą ilość",IF(NOT(ISNUMBER(INDEX('Trades'!$D$9:$D$208,MATCH(B272,'Trades'!$A$9:$A$208,0)))),"Podaj prawidłowy czas otwarcia",IF(C272&lt;INDEX('Trades'!$D$9:$D$208,MATCH(B272,'Trades'!$A$9:$A$208,0)),"Wyjście poprzedza otwarcie",IF(AND(E272&lt;&gt;"",OR(NOT(ISNUMBER(E272)),E272&lt;=0)),"Podaj dodatnią cenę lub pozostaw puste",IF(AND(F272&lt;&gt;"",NOT(ISNUMBER(F272))),"P&amp;L brutto musi być liczbą lub pozostać pusty",IF(AND(ISNUMBER(F272),OR(ABS(F272)&gt;1000000000,ROUND(F272,2)&lt;&gt;F272)),"Kwoty: do 2 miejsc po przecinku; wartość bezwzględna wpisu ≤ 1 000 000 000.",""))))))))))))))))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IF(K273=0,"",IF(A273="","Podaj ID wyjścia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: tekst zaczynający się od A–Z, do 64 znaków; bez *, ?, ~, =, &lt; i &gt;. Przykład: T-001.",IF(COUNTIFS('Exits'!$A$9:$A$608,A273)&lt;&gt;1,"ID wyjścia się powtarza",IF(B273="","Podaj ID nadrzędnej transakcji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: tekst zaczynający się od A–Z, do 64 znaków; bez *, ?, ~, =, &lt; i &gt;. Przykład: T-001.",IF(COUNTIFS('Trades'!$A$9:$A$208,B273)&lt;&gt;1,"ID musi pasować do jednego wiersza Trades",IF(NOT(ISNUMBER(C273)),"Podaj prawidłowy czas zamknięcia",IF(OR(C273&lt;1,C273&gt;2958465),"Podaj prawidłowy czas zamknięcia",IF(NOT(ISNUMBER(D273)),"Podaj dodatnią zamkniętą ilość",IF(OR(D273&lt;=0,D273&gt;1000000,ROUND(D273,8)&lt;&gt;D273),"Podaj dodatnią zamkniętą ilość",IF(NOT(ISNUMBER(INDEX('Trades'!$D$9:$D$208,MATCH(B273,'Trades'!$A$9:$A$208,0)))),"Podaj prawidłowy czas otwarcia",IF(C273&lt;INDEX('Trades'!$D$9:$D$208,MATCH(B273,'Trades'!$A$9:$A$208,0)),"Wyjście poprzedza otwarcie",IF(AND(E273&lt;&gt;"",OR(NOT(ISNUMBER(E273)),E273&lt;=0)),"Podaj dodatnią cenę lub pozostaw puste",IF(AND(F273&lt;&gt;"",NOT(ISNUMBER(F273))),"P&amp;L brutto musi być liczbą lub pozostać pusty",IF(AND(ISNUMBER(F273),OR(ABS(F273)&gt;1000000000,ROUND(F273,2)&lt;&gt;F273)),"Kwoty: do 2 miejsc po przecinku; wartość bezwzględna wpisu ≤ 1 000 000 000.",""))))))))))))))))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IF(K274=0,"",IF(A274="","Podaj ID wyjścia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: tekst zaczynający się od A–Z, do 64 znaków; bez *, ?, ~, =, &lt; i &gt;. Przykład: T-001.",IF(COUNTIFS('Exits'!$A$9:$A$608,A274)&lt;&gt;1,"ID wyjścia się powtarza",IF(B274="","Podaj ID nadrzędnej transakcji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: tekst zaczynający się od A–Z, do 64 znaków; bez *, ?, ~, =, &lt; i &gt;. Przykład: T-001.",IF(COUNTIFS('Trades'!$A$9:$A$208,B274)&lt;&gt;1,"ID musi pasować do jednego wiersza Trades",IF(NOT(ISNUMBER(C274)),"Podaj prawidłowy czas zamknięcia",IF(OR(C274&lt;1,C274&gt;2958465),"Podaj prawidłowy czas zamknięcia",IF(NOT(ISNUMBER(D274)),"Podaj dodatnią zamkniętą ilość",IF(OR(D274&lt;=0,D274&gt;1000000,ROUND(D274,8)&lt;&gt;D274),"Podaj dodatnią zamkniętą ilość",IF(NOT(ISNUMBER(INDEX('Trades'!$D$9:$D$208,MATCH(B274,'Trades'!$A$9:$A$208,0)))),"Podaj prawidłowy czas otwarcia",IF(C274&lt;INDEX('Trades'!$D$9:$D$208,MATCH(B274,'Trades'!$A$9:$A$208,0)),"Wyjście poprzedza otwarcie",IF(AND(E274&lt;&gt;"",OR(NOT(ISNUMBER(E274)),E274&lt;=0)),"Podaj dodatnią cenę lub pozostaw puste",IF(AND(F274&lt;&gt;"",NOT(ISNUMBER(F274))),"P&amp;L brutto musi być liczbą lub pozostać pusty",IF(AND(ISNUMBER(F274),OR(ABS(F274)&gt;1000000000,ROUND(F274,2)&lt;&gt;F274)),"Kwoty: do 2 miejsc po przecinku; wartość bezwzględna wpisu ≤ 1 000 000 000.",""))))))))))))))))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IF(K275=0,"",IF(A275="","Podaj ID wyjścia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: tekst zaczynający się od A–Z, do 64 znaków; bez *, ?, ~, =, &lt; i &gt;. Przykład: T-001.",IF(COUNTIFS('Exits'!$A$9:$A$608,A275)&lt;&gt;1,"ID wyjścia się powtarza",IF(B275="","Podaj ID nadrzędnej transakcji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: tekst zaczynający się od A–Z, do 64 znaków; bez *, ?, ~, =, &lt; i &gt;. Przykład: T-001.",IF(COUNTIFS('Trades'!$A$9:$A$208,B275)&lt;&gt;1,"ID musi pasować do jednego wiersza Trades",IF(NOT(ISNUMBER(C275)),"Podaj prawidłowy czas zamknięcia",IF(OR(C275&lt;1,C275&gt;2958465),"Podaj prawidłowy czas zamknięcia",IF(NOT(ISNUMBER(D275)),"Podaj dodatnią zamkniętą ilość",IF(OR(D275&lt;=0,D275&gt;1000000,ROUND(D275,8)&lt;&gt;D275),"Podaj dodatnią zamkniętą ilość",IF(NOT(ISNUMBER(INDEX('Trades'!$D$9:$D$208,MATCH(B275,'Trades'!$A$9:$A$208,0)))),"Podaj prawidłowy czas otwarcia",IF(C275&lt;INDEX('Trades'!$D$9:$D$208,MATCH(B275,'Trades'!$A$9:$A$208,0)),"Wyjście poprzedza otwarcie",IF(AND(E275&lt;&gt;"",OR(NOT(ISNUMBER(E275)),E275&lt;=0)),"Podaj dodatnią cenę lub pozostaw puste",IF(AND(F275&lt;&gt;"",NOT(ISNUMBER(F275))),"P&amp;L brutto musi być liczbą lub pozostać pusty",IF(AND(ISNUMBER(F275),OR(ABS(F275)&gt;1000000000,ROUND(F275,2)&lt;&gt;F275)),"Kwoty: do 2 miejsc po przecinku; wartość bezwzględna wpisu ≤ 1 000 000 000.",""))))))))))))))))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IF(K276=0,"",IF(A276="","Podaj ID wyjścia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: tekst zaczynający się od A–Z, do 64 znaków; bez *, ?, ~, =, &lt; i &gt;. Przykład: T-001.",IF(COUNTIFS('Exits'!$A$9:$A$608,A276)&lt;&gt;1,"ID wyjścia się powtarza",IF(B276="","Podaj ID nadrzędnej transakcji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: tekst zaczynający się od A–Z, do 64 znaków; bez *, ?, ~, =, &lt; i &gt;. Przykład: T-001.",IF(COUNTIFS('Trades'!$A$9:$A$208,B276)&lt;&gt;1,"ID musi pasować do jednego wiersza Trades",IF(NOT(ISNUMBER(C276)),"Podaj prawidłowy czas zamknięcia",IF(OR(C276&lt;1,C276&gt;2958465),"Podaj prawidłowy czas zamknięcia",IF(NOT(ISNUMBER(D276)),"Podaj dodatnią zamkniętą ilość",IF(OR(D276&lt;=0,D276&gt;1000000,ROUND(D276,8)&lt;&gt;D276),"Podaj dodatnią zamkniętą ilość",IF(NOT(ISNUMBER(INDEX('Trades'!$D$9:$D$208,MATCH(B276,'Trades'!$A$9:$A$208,0)))),"Podaj prawidłowy czas otwarcia",IF(C276&lt;INDEX('Trades'!$D$9:$D$208,MATCH(B276,'Trades'!$A$9:$A$208,0)),"Wyjście poprzedza otwarcie",IF(AND(E276&lt;&gt;"",OR(NOT(ISNUMBER(E276)),E276&lt;=0)),"Podaj dodatnią cenę lub pozostaw puste",IF(AND(F276&lt;&gt;"",NOT(ISNUMBER(F276))),"P&amp;L brutto musi być liczbą lub pozostać pusty",IF(AND(ISNUMBER(F276),OR(ABS(F276)&gt;1000000000,ROUND(F276,2)&lt;&gt;F276)),"Kwoty: do 2 miejsc po przecinku; wartość bezwzględna wpisu ≤ 1 000 000 000.",""))))))))))))))))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IF(K277=0,"",IF(A277="","Podaj ID wyjścia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: tekst zaczynający się od A–Z, do 64 znaków; bez *, ?, ~, =, &lt; i &gt;. Przykład: T-001.",IF(COUNTIFS('Exits'!$A$9:$A$608,A277)&lt;&gt;1,"ID wyjścia się powtarza",IF(B277="","Podaj ID nadrzędnej transakcji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: tekst zaczynający się od A–Z, do 64 znaków; bez *, ?, ~, =, &lt; i &gt;. Przykład: T-001.",IF(COUNTIFS('Trades'!$A$9:$A$208,B277)&lt;&gt;1,"ID musi pasować do jednego wiersza Trades",IF(NOT(ISNUMBER(C277)),"Podaj prawidłowy czas zamknięcia",IF(OR(C277&lt;1,C277&gt;2958465),"Podaj prawidłowy czas zamknięcia",IF(NOT(ISNUMBER(D277)),"Podaj dodatnią zamkniętą ilość",IF(OR(D277&lt;=0,D277&gt;1000000,ROUND(D277,8)&lt;&gt;D277),"Podaj dodatnią zamkniętą ilość",IF(NOT(ISNUMBER(INDEX('Trades'!$D$9:$D$208,MATCH(B277,'Trades'!$A$9:$A$208,0)))),"Podaj prawidłowy czas otwarcia",IF(C277&lt;INDEX('Trades'!$D$9:$D$208,MATCH(B277,'Trades'!$A$9:$A$208,0)),"Wyjście poprzedza otwarcie",IF(AND(E277&lt;&gt;"",OR(NOT(ISNUMBER(E277)),E277&lt;=0)),"Podaj dodatnią cenę lub pozostaw puste",IF(AND(F277&lt;&gt;"",NOT(ISNUMBER(F277))),"P&amp;L brutto musi być liczbą lub pozostać pusty",IF(AND(ISNUMBER(F277),OR(ABS(F277)&gt;1000000000,ROUND(F277,2)&lt;&gt;F277)),"Kwoty: do 2 miejsc po przecinku; wartość bezwzględna wpisu ≤ 1 000 000 000.",""))))))))))))))))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IF(K278=0,"",IF(A278="","Podaj ID wyjścia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: tekst zaczynający się od A–Z, do 64 znaków; bez *, ?, ~, =, &lt; i &gt;. Przykład: T-001.",IF(COUNTIFS('Exits'!$A$9:$A$608,A278)&lt;&gt;1,"ID wyjścia się powtarza",IF(B278="","Podaj ID nadrzędnej transakcji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: tekst zaczynający się od A–Z, do 64 znaków; bez *, ?, ~, =, &lt; i &gt;. Przykład: T-001.",IF(COUNTIFS('Trades'!$A$9:$A$208,B278)&lt;&gt;1,"ID musi pasować do jednego wiersza Trades",IF(NOT(ISNUMBER(C278)),"Podaj prawidłowy czas zamknięcia",IF(OR(C278&lt;1,C278&gt;2958465),"Podaj prawidłowy czas zamknięcia",IF(NOT(ISNUMBER(D278)),"Podaj dodatnią zamkniętą ilość",IF(OR(D278&lt;=0,D278&gt;1000000,ROUND(D278,8)&lt;&gt;D278),"Podaj dodatnią zamkniętą ilość",IF(NOT(ISNUMBER(INDEX('Trades'!$D$9:$D$208,MATCH(B278,'Trades'!$A$9:$A$208,0)))),"Podaj prawidłowy czas otwarcia",IF(C278&lt;INDEX('Trades'!$D$9:$D$208,MATCH(B278,'Trades'!$A$9:$A$208,0)),"Wyjście poprzedza otwarcie",IF(AND(E278&lt;&gt;"",OR(NOT(ISNUMBER(E278)),E278&lt;=0)),"Podaj dodatnią cenę lub pozostaw puste",IF(AND(F278&lt;&gt;"",NOT(ISNUMBER(F278))),"P&amp;L brutto musi być liczbą lub pozostać pusty",IF(AND(ISNUMBER(F278),OR(ABS(F278)&gt;1000000000,ROUND(F278,2)&lt;&gt;F278)),"Kwoty: do 2 miejsc po przecinku; wartość bezwzględna wpisu ≤ 1 000 000 000.",""))))))))))))))))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IF(K279=0,"",IF(A279="","Podaj ID wyjścia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: tekst zaczynający się od A–Z, do 64 znaków; bez *, ?, ~, =, &lt; i &gt;. Przykład: T-001.",IF(COUNTIFS('Exits'!$A$9:$A$608,A279)&lt;&gt;1,"ID wyjścia się powtarza",IF(B279="","Podaj ID nadrzędnej transakcji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: tekst zaczynający się od A–Z, do 64 znaków; bez *, ?, ~, =, &lt; i &gt;. Przykład: T-001.",IF(COUNTIFS('Trades'!$A$9:$A$208,B279)&lt;&gt;1,"ID musi pasować do jednego wiersza Trades",IF(NOT(ISNUMBER(C279)),"Podaj prawidłowy czas zamknięcia",IF(OR(C279&lt;1,C279&gt;2958465),"Podaj prawidłowy czas zamknięcia",IF(NOT(ISNUMBER(D279)),"Podaj dodatnią zamkniętą ilość",IF(OR(D279&lt;=0,D279&gt;1000000,ROUND(D279,8)&lt;&gt;D279),"Podaj dodatnią zamkniętą ilość",IF(NOT(ISNUMBER(INDEX('Trades'!$D$9:$D$208,MATCH(B279,'Trades'!$A$9:$A$208,0)))),"Podaj prawidłowy czas otwarcia",IF(C279&lt;INDEX('Trades'!$D$9:$D$208,MATCH(B279,'Trades'!$A$9:$A$208,0)),"Wyjście poprzedza otwarcie",IF(AND(E279&lt;&gt;"",OR(NOT(ISNUMBER(E279)),E279&lt;=0)),"Podaj dodatnią cenę lub pozostaw puste",IF(AND(F279&lt;&gt;"",NOT(ISNUMBER(F279))),"P&amp;L brutto musi być liczbą lub pozostać pusty",IF(AND(ISNUMBER(F279),OR(ABS(F279)&gt;1000000000,ROUND(F279,2)&lt;&gt;F279)),"Kwoty: do 2 miejsc po przecinku; wartość bezwzględna wpisu ≤ 1 000 000 000.",""))))))))))))))))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IF(K280=0,"",IF(A280="","Podaj ID wyjścia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: tekst zaczynający się od A–Z, do 64 znaków; bez *, ?, ~, =, &lt; i &gt;. Przykład: T-001.",IF(COUNTIFS('Exits'!$A$9:$A$608,A280)&lt;&gt;1,"ID wyjścia się powtarza",IF(B280="","Podaj ID nadrzędnej transakcji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: tekst zaczynający się od A–Z, do 64 znaków; bez *, ?, ~, =, &lt; i &gt;. Przykład: T-001.",IF(COUNTIFS('Trades'!$A$9:$A$208,B280)&lt;&gt;1,"ID musi pasować do jednego wiersza Trades",IF(NOT(ISNUMBER(C280)),"Podaj prawidłowy czas zamknięcia",IF(OR(C280&lt;1,C280&gt;2958465),"Podaj prawidłowy czas zamknięcia",IF(NOT(ISNUMBER(D280)),"Podaj dodatnią zamkniętą ilość",IF(OR(D280&lt;=0,D280&gt;1000000,ROUND(D280,8)&lt;&gt;D280),"Podaj dodatnią zamkniętą ilość",IF(NOT(ISNUMBER(INDEX('Trades'!$D$9:$D$208,MATCH(B280,'Trades'!$A$9:$A$208,0)))),"Podaj prawidłowy czas otwarcia",IF(C280&lt;INDEX('Trades'!$D$9:$D$208,MATCH(B280,'Trades'!$A$9:$A$208,0)),"Wyjście poprzedza otwarcie",IF(AND(E280&lt;&gt;"",OR(NOT(ISNUMBER(E280)),E280&lt;=0)),"Podaj dodatnią cenę lub pozostaw puste",IF(AND(F280&lt;&gt;"",NOT(ISNUMBER(F280))),"P&amp;L brutto musi być liczbą lub pozostać pusty",IF(AND(ISNUMBER(F280),OR(ABS(F280)&gt;1000000000,ROUND(F280,2)&lt;&gt;F280)),"Kwoty: do 2 miejsc po przecinku; wartość bezwzględna wpisu ≤ 1 000 000 000.",""))))))))))))))))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IF(K281=0,"",IF(A281="","Podaj ID wyjścia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: tekst zaczynający się od A–Z, do 64 znaków; bez *, ?, ~, =, &lt; i &gt;. Przykład: T-001.",IF(COUNTIFS('Exits'!$A$9:$A$608,A281)&lt;&gt;1,"ID wyjścia się powtarza",IF(B281="","Podaj ID nadrzędnej transakcji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: tekst zaczynający się od A–Z, do 64 znaków; bez *, ?, ~, =, &lt; i &gt;. Przykład: T-001.",IF(COUNTIFS('Trades'!$A$9:$A$208,B281)&lt;&gt;1,"ID musi pasować do jednego wiersza Trades",IF(NOT(ISNUMBER(C281)),"Podaj prawidłowy czas zamknięcia",IF(OR(C281&lt;1,C281&gt;2958465),"Podaj prawidłowy czas zamknięcia",IF(NOT(ISNUMBER(D281)),"Podaj dodatnią zamkniętą ilość",IF(OR(D281&lt;=0,D281&gt;1000000,ROUND(D281,8)&lt;&gt;D281),"Podaj dodatnią zamkniętą ilość",IF(NOT(ISNUMBER(INDEX('Trades'!$D$9:$D$208,MATCH(B281,'Trades'!$A$9:$A$208,0)))),"Podaj prawidłowy czas otwarcia",IF(C281&lt;INDEX('Trades'!$D$9:$D$208,MATCH(B281,'Trades'!$A$9:$A$208,0)),"Wyjście poprzedza otwarcie",IF(AND(E281&lt;&gt;"",OR(NOT(ISNUMBER(E281)),E281&lt;=0)),"Podaj dodatnią cenę lub pozostaw puste",IF(AND(F281&lt;&gt;"",NOT(ISNUMBER(F281))),"P&amp;L brutto musi być liczbą lub pozostać pusty",IF(AND(ISNUMBER(F281),OR(ABS(F281)&gt;1000000000,ROUND(F281,2)&lt;&gt;F281)),"Kwoty: do 2 miejsc po przecinku; wartość bezwzględna wpisu ≤ 1 000 000 000.",""))))))))))))))))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IF(K282=0,"",IF(A282="","Podaj ID wyjścia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: tekst zaczynający się od A–Z, do 64 znaków; bez *, ?, ~, =, &lt; i &gt;. Przykład: T-001.",IF(COUNTIFS('Exits'!$A$9:$A$608,A282)&lt;&gt;1,"ID wyjścia się powtarza",IF(B282="","Podaj ID nadrzędnej transakcji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: tekst zaczynający się od A–Z, do 64 znaków; bez *, ?, ~, =, &lt; i &gt;. Przykład: T-001.",IF(COUNTIFS('Trades'!$A$9:$A$208,B282)&lt;&gt;1,"ID musi pasować do jednego wiersza Trades",IF(NOT(ISNUMBER(C282)),"Podaj prawidłowy czas zamknięcia",IF(OR(C282&lt;1,C282&gt;2958465),"Podaj prawidłowy czas zamknięcia",IF(NOT(ISNUMBER(D282)),"Podaj dodatnią zamkniętą ilość",IF(OR(D282&lt;=0,D282&gt;1000000,ROUND(D282,8)&lt;&gt;D282),"Podaj dodatnią zamkniętą ilość",IF(NOT(ISNUMBER(INDEX('Trades'!$D$9:$D$208,MATCH(B282,'Trades'!$A$9:$A$208,0)))),"Podaj prawidłowy czas otwarcia",IF(C282&lt;INDEX('Trades'!$D$9:$D$208,MATCH(B282,'Trades'!$A$9:$A$208,0)),"Wyjście poprzedza otwarcie",IF(AND(E282&lt;&gt;"",OR(NOT(ISNUMBER(E282)),E282&lt;=0)),"Podaj dodatnią cenę lub pozostaw puste",IF(AND(F282&lt;&gt;"",NOT(ISNUMBER(F282))),"P&amp;L brutto musi być liczbą lub pozostać pusty",IF(AND(ISNUMBER(F282),OR(ABS(F282)&gt;1000000000,ROUND(F282,2)&lt;&gt;F282)),"Kwoty: do 2 miejsc po przecinku; wartość bezwzględna wpisu ≤ 1 000 000 000.",""))))))))))))))))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IF(K283=0,"",IF(A283="","Podaj ID wyjścia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: tekst zaczynający się od A–Z, do 64 znaków; bez *, ?, ~, =, &lt; i &gt;. Przykład: T-001.",IF(COUNTIFS('Exits'!$A$9:$A$608,A283)&lt;&gt;1,"ID wyjścia się powtarza",IF(B283="","Podaj ID nadrzędnej transakcji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: tekst zaczynający się od A–Z, do 64 znaków; bez *, ?, ~, =, &lt; i &gt;. Przykład: T-001.",IF(COUNTIFS('Trades'!$A$9:$A$208,B283)&lt;&gt;1,"ID musi pasować do jednego wiersza Trades",IF(NOT(ISNUMBER(C283)),"Podaj prawidłowy czas zamknięcia",IF(OR(C283&lt;1,C283&gt;2958465),"Podaj prawidłowy czas zamknięcia",IF(NOT(ISNUMBER(D283)),"Podaj dodatnią zamkniętą ilość",IF(OR(D283&lt;=0,D283&gt;1000000,ROUND(D283,8)&lt;&gt;D283),"Podaj dodatnią zamkniętą ilość",IF(NOT(ISNUMBER(INDEX('Trades'!$D$9:$D$208,MATCH(B283,'Trades'!$A$9:$A$208,0)))),"Podaj prawidłowy czas otwarcia",IF(C283&lt;INDEX('Trades'!$D$9:$D$208,MATCH(B283,'Trades'!$A$9:$A$208,0)),"Wyjście poprzedza otwarcie",IF(AND(E283&lt;&gt;"",OR(NOT(ISNUMBER(E283)),E283&lt;=0)),"Podaj dodatnią cenę lub pozostaw puste",IF(AND(F283&lt;&gt;"",NOT(ISNUMBER(F283))),"P&amp;L brutto musi być liczbą lub pozostać pusty",IF(AND(ISNUMBER(F283),OR(ABS(F283)&gt;1000000000,ROUND(F283,2)&lt;&gt;F283)),"Kwoty: do 2 miejsc po przecinku; wartość bezwzględna wpisu ≤ 1 000 000 000.",""))))))))))))))))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IF(K284=0,"",IF(A284="","Podaj ID wyjścia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: tekst zaczynający się od A–Z, do 64 znaków; bez *, ?, ~, =, &lt; i &gt;. Przykład: T-001.",IF(COUNTIFS('Exits'!$A$9:$A$608,A284)&lt;&gt;1,"ID wyjścia się powtarza",IF(B284="","Podaj ID nadrzędnej transakcji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: tekst zaczynający się od A–Z, do 64 znaków; bez *, ?, ~, =, &lt; i &gt;. Przykład: T-001.",IF(COUNTIFS('Trades'!$A$9:$A$208,B284)&lt;&gt;1,"ID musi pasować do jednego wiersza Trades",IF(NOT(ISNUMBER(C284)),"Podaj prawidłowy czas zamknięcia",IF(OR(C284&lt;1,C284&gt;2958465),"Podaj prawidłowy czas zamknięcia",IF(NOT(ISNUMBER(D284)),"Podaj dodatnią zamkniętą ilość",IF(OR(D284&lt;=0,D284&gt;1000000,ROUND(D284,8)&lt;&gt;D284),"Podaj dodatnią zamkniętą ilość",IF(NOT(ISNUMBER(INDEX('Trades'!$D$9:$D$208,MATCH(B284,'Trades'!$A$9:$A$208,0)))),"Podaj prawidłowy czas otwarcia",IF(C284&lt;INDEX('Trades'!$D$9:$D$208,MATCH(B284,'Trades'!$A$9:$A$208,0)),"Wyjście poprzedza otwarcie",IF(AND(E284&lt;&gt;"",OR(NOT(ISNUMBER(E284)),E284&lt;=0)),"Podaj dodatnią cenę lub pozostaw puste",IF(AND(F284&lt;&gt;"",NOT(ISNUMBER(F284))),"P&amp;L brutto musi być liczbą lub pozostać pusty",IF(AND(ISNUMBER(F284),OR(ABS(F284)&gt;1000000000,ROUND(F284,2)&lt;&gt;F284)),"Kwoty: do 2 miejsc po przecinku; wartość bezwzględna wpisu ≤ 1 000 000 000.",""))))))))))))))))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IF(K285=0,"",IF(A285="","Podaj ID wyjścia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: tekst zaczynający się od A–Z, do 64 znaków; bez *, ?, ~, =, &lt; i &gt;. Przykład: T-001.",IF(COUNTIFS('Exits'!$A$9:$A$608,A285)&lt;&gt;1,"ID wyjścia się powtarza",IF(B285="","Podaj ID nadrzędnej transakcji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: tekst zaczynający się od A–Z, do 64 znaków; bez *, ?, ~, =, &lt; i &gt;. Przykład: T-001.",IF(COUNTIFS('Trades'!$A$9:$A$208,B285)&lt;&gt;1,"ID musi pasować do jednego wiersza Trades",IF(NOT(ISNUMBER(C285)),"Podaj prawidłowy czas zamknięcia",IF(OR(C285&lt;1,C285&gt;2958465),"Podaj prawidłowy czas zamknięcia",IF(NOT(ISNUMBER(D285)),"Podaj dodatnią zamkniętą ilość",IF(OR(D285&lt;=0,D285&gt;1000000,ROUND(D285,8)&lt;&gt;D285),"Podaj dodatnią zamkniętą ilość",IF(NOT(ISNUMBER(INDEX('Trades'!$D$9:$D$208,MATCH(B285,'Trades'!$A$9:$A$208,0)))),"Podaj prawidłowy czas otwarcia",IF(C285&lt;INDEX('Trades'!$D$9:$D$208,MATCH(B285,'Trades'!$A$9:$A$208,0)),"Wyjście poprzedza otwarcie",IF(AND(E285&lt;&gt;"",OR(NOT(ISNUMBER(E285)),E285&lt;=0)),"Podaj dodatnią cenę lub pozostaw puste",IF(AND(F285&lt;&gt;"",NOT(ISNUMBER(F285))),"P&amp;L brutto musi być liczbą lub pozostać pusty",IF(AND(ISNUMBER(F285),OR(ABS(F285)&gt;1000000000,ROUND(F285,2)&lt;&gt;F285)),"Kwoty: do 2 miejsc po przecinku; wartość bezwzględna wpisu ≤ 1 000 000 000.",""))))))))))))))))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IF(K286=0,"",IF(A286="","Podaj ID wyjścia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: tekst zaczynający się od A–Z, do 64 znaków; bez *, ?, ~, =, &lt; i &gt;. Przykład: T-001.",IF(COUNTIFS('Exits'!$A$9:$A$608,A286)&lt;&gt;1,"ID wyjścia się powtarza",IF(B286="","Podaj ID nadrzędnej transakcji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: tekst zaczynający się od A–Z, do 64 znaków; bez *, ?, ~, =, &lt; i &gt;. Przykład: T-001.",IF(COUNTIFS('Trades'!$A$9:$A$208,B286)&lt;&gt;1,"ID musi pasować do jednego wiersza Trades",IF(NOT(ISNUMBER(C286)),"Podaj prawidłowy czas zamknięcia",IF(OR(C286&lt;1,C286&gt;2958465),"Podaj prawidłowy czas zamknięcia",IF(NOT(ISNUMBER(D286)),"Podaj dodatnią zamkniętą ilość",IF(OR(D286&lt;=0,D286&gt;1000000,ROUND(D286,8)&lt;&gt;D286),"Podaj dodatnią zamkniętą ilość",IF(NOT(ISNUMBER(INDEX('Trades'!$D$9:$D$208,MATCH(B286,'Trades'!$A$9:$A$208,0)))),"Podaj prawidłowy czas otwarcia",IF(C286&lt;INDEX('Trades'!$D$9:$D$208,MATCH(B286,'Trades'!$A$9:$A$208,0)),"Wyjście poprzedza otwarcie",IF(AND(E286&lt;&gt;"",OR(NOT(ISNUMBER(E286)),E286&lt;=0)),"Podaj dodatnią cenę lub pozostaw puste",IF(AND(F286&lt;&gt;"",NOT(ISNUMBER(F286))),"P&amp;L brutto musi być liczbą lub pozostać pusty",IF(AND(ISNUMBER(F286),OR(ABS(F286)&gt;1000000000,ROUND(F286,2)&lt;&gt;F286)),"Kwoty: do 2 miejsc po przecinku; wartość bezwzględna wpisu ≤ 1 000 000 000.",""))))))))))))))))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IF(K287=0,"",IF(A287="","Podaj ID wyjścia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: tekst zaczynający się od A–Z, do 64 znaków; bez *, ?, ~, =, &lt; i &gt;. Przykład: T-001.",IF(COUNTIFS('Exits'!$A$9:$A$608,A287)&lt;&gt;1,"ID wyjścia się powtarza",IF(B287="","Podaj ID nadrzędnej transakcji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: tekst zaczynający się od A–Z, do 64 znaków; bez *, ?, ~, =, &lt; i &gt;. Przykład: T-001.",IF(COUNTIFS('Trades'!$A$9:$A$208,B287)&lt;&gt;1,"ID musi pasować do jednego wiersza Trades",IF(NOT(ISNUMBER(C287)),"Podaj prawidłowy czas zamknięcia",IF(OR(C287&lt;1,C287&gt;2958465),"Podaj prawidłowy czas zamknięcia",IF(NOT(ISNUMBER(D287)),"Podaj dodatnią zamkniętą ilość",IF(OR(D287&lt;=0,D287&gt;1000000,ROUND(D287,8)&lt;&gt;D287),"Podaj dodatnią zamkniętą ilość",IF(NOT(ISNUMBER(INDEX('Trades'!$D$9:$D$208,MATCH(B287,'Trades'!$A$9:$A$208,0)))),"Podaj prawidłowy czas otwarcia",IF(C287&lt;INDEX('Trades'!$D$9:$D$208,MATCH(B287,'Trades'!$A$9:$A$208,0)),"Wyjście poprzedza otwarcie",IF(AND(E287&lt;&gt;"",OR(NOT(ISNUMBER(E287)),E287&lt;=0)),"Podaj dodatnią cenę lub pozostaw puste",IF(AND(F287&lt;&gt;"",NOT(ISNUMBER(F287))),"P&amp;L brutto musi być liczbą lub pozostać pusty",IF(AND(ISNUMBER(F287),OR(ABS(F287)&gt;1000000000,ROUND(F287,2)&lt;&gt;F287)),"Kwoty: do 2 miejsc po przecinku; wartość bezwzględna wpisu ≤ 1 000 000 000.",""))))))))))))))))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IF(K288=0,"",IF(A288="","Podaj ID wyjścia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: tekst zaczynający się od A–Z, do 64 znaków; bez *, ?, ~, =, &lt; i &gt;. Przykład: T-001.",IF(COUNTIFS('Exits'!$A$9:$A$608,A288)&lt;&gt;1,"ID wyjścia się powtarza",IF(B288="","Podaj ID nadrzędnej transakcji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: tekst zaczynający się od A–Z, do 64 znaków; bez *, ?, ~, =, &lt; i &gt;. Przykład: T-001.",IF(COUNTIFS('Trades'!$A$9:$A$208,B288)&lt;&gt;1,"ID musi pasować do jednego wiersza Trades",IF(NOT(ISNUMBER(C288)),"Podaj prawidłowy czas zamknięcia",IF(OR(C288&lt;1,C288&gt;2958465),"Podaj prawidłowy czas zamknięcia",IF(NOT(ISNUMBER(D288)),"Podaj dodatnią zamkniętą ilość",IF(OR(D288&lt;=0,D288&gt;1000000,ROUND(D288,8)&lt;&gt;D288),"Podaj dodatnią zamkniętą ilość",IF(NOT(ISNUMBER(INDEX('Trades'!$D$9:$D$208,MATCH(B288,'Trades'!$A$9:$A$208,0)))),"Podaj prawidłowy czas otwarcia",IF(C288&lt;INDEX('Trades'!$D$9:$D$208,MATCH(B288,'Trades'!$A$9:$A$208,0)),"Wyjście poprzedza otwarcie",IF(AND(E288&lt;&gt;"",OR(NOT(ISNUMBER(E288)),E288&lt;=0)),"Podaj dodatnią cenę lub pozostaw puste",IF(AND(F288&lt;&gt;"",NOT(ISNUMBER(F288))),"P&amp;L brutto musi być liczbą lub pozostać pusty",IF(AND(ISNUMBER(F288),OR(ABS(F288)&gt;1000000000,ROUND(F288,2)&lt;&gt;F288)),"Kwoty: do 2 miejsc po przecinku; wartość bezwzględna wpisu ≤ 1 000 000 000.",""))))))))))))))))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IF(K289=0,"",IF(A289="","Podaj ID wyjścia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: tekst zaczynający się od A–Z, do 64 znaków; bez *, ?, ~, =, &lt; i &gt;. Przykład: T-001.",IF(COUNTIFS('Exits'!$A$9:$A$608,A289)&lt;&gt;1,"ID wyjścia się powtarza",IF(B289="","Podaj ID nadrzędnej transakcji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: tekst zaczynający się od A–Z, do 64 znaków; bez *, ?, ~, =, &lt; i &gt;. Przykład: T-001.",IF(COUNTIFS('Trades'!$A$9:$A$208,B289)&lt;&gt;1,"ID musi pasować do jednego wiersza Trades",IF(NOT(ISNUMBER(C289)),"Podaj prawidłowy czas zamknięcia",IF(OR(C289&lt;1,C289&gt;2958465),"Podaj prawidłowy czas zamknięcia",IF(NOT(ISNUMBER(D289)),"Podaj dodatnią zamkniętą ilość",IF(OR(D289&lt;=0,D289&gt;1000000,ROUND(D289,8)&lt;&gt;D289),"Podaj dodatnią zamkniętą ilość",IF(NOT(ISNUMBER(INDEX('Trades'!$D$9:$D$208,MATCH(B289,'Trades'!$A$9:$A$208,0)))),"Podaj prawidłowy czas otwarcia",IF(C289&lt;INDEX('Trades'!$D$9:$D$208,MATCH(B289,'Trades'!$A$9:$A$208,0)),"Wyjście poprzedza otwarcie",IF(AND(E289&lt;&gt;"",OR(NOT(ISNUMBER(E289)),E289&lt;=0)),"Podaj dodatnią cenę lub pozostaw puste",IF(AND(F289&lt;&gt;"",NOT(ISNUMBER(F289))),"P&amp;L brutto musi być liczbą lub pozostać pusty",IF(AND(ISNUMBER(F289),OR(ABS(F289)&gt;1000000000,ROUND(F289,2)&lt;&gt;F289)),"Kwoty: do 2 miejsc po przecinku; wartość bezwzględna wpisu ≤ 1 000 000 000.",""))))))))))))))))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IF(K290=0,"",IF(A290="","Podaj ID wyjścia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: tekst zaczynający się od A–Z, do 64 znaków; bez *, ?, ~, =, &lt; i &gt;. Przykład: T-001.",IF(COUNTIFS('Exits'!$A$9:$A$608,A290)&lt;&gt;1,"ID wyjścia się powtarza",IF(B290="","Podaj ID nadrzędnej transakcji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: tekst zaczynający się od A–Z, do 64 znaków; bez *, ?, ~, =, &lt; i &gt;. Przykład: T-001.",IF(COUNTIFS('Trades'!$A$9:$A$208,B290)&lt;&gt;1,"ID musi pasować do jednego wiersza Trades",IF(NOT(ISNUMBER(C290)),"Podaj prawidłowy czas zamknięcia",IF(OR(C290&lt;1,C290&gt;2958465),"Podaj prawidłowy czas zamknięcia",IF(NOT(ISNUMBER(D290)),"Podaj dodatnią zamkniętą ilość",IF(OR(D290&lt;=0,D290&gt;1000000,ROUND(D290,8)&lt;&gt;D290),"Podaj dodatnią zamkniętą ilość",IF(NOT(ISNUMBER(INDEX('Trades'!$D$9:$D$208,MATCH(B290,'Trades'!$A$9:$A$208,0)))),"Podaj prawidłowy czas otwarcia",IF(C290&lt;INDEX('Trades'!$D$9:$D$208,MATCH(B290,'Trades'!$A$9:$A$208,0)),"Wyjście poprzedza otwarcie",IF(AND(E290&lt;&gt;"",OR(NOT(ISNUMBER(E290)),E290&lt;=0)),"Podaj dodatnią cenę lub pozostaw puste",IF(AND(F290&lt;&gt;"",NOT(ISNUMBER(F290))),"P&amp;L brutto musi być liczbą lub pozostać pusty",IF(AND(ISNUMBER(F290),OR(ABS(F290)&gt;1000000000,ROUND(F290,2)&lt;&gt;F290)),"Kwoty: do 2 miejsc po przecinku; wartość bezwzględna wpisu ≤ 1 000 000 000.",""))))))))))))))))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IF(K291=0,"",IF(A291="","Podaj ID wyjścia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: tekst zaczynający się od A–Z, do 64 znaków; bez *, ?, ~, =, &lt; i &gt;. Przykład: T-001.",IF(COUNTIFS('Exits'!$A$9:$A$608,A291)&lt;&gt;1,"ID wyjścia się powtarza",IF(B291="","Podaj ID nadrzędnej transakcji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: tekst zaczynający się od A–Z, do 64 znaków; bez *, ?, ~, =, &lt; i &gt;. Przykład: T-001.",IF(COUNTIFS('Trades'!$A$9:$A$208,B291)&lt;&gt;1,"ID musi pasować do jednego wiersza Trades",IF(NOT(ISNUMBER(C291)),"Podaj prawidłowy czas zamknięcia",IF(OR(C291&lt;1,C291&gt;2958465),"Podaj prawidłowy czas zamknięcia",IF(NOT(ISNUMBER(D291)),"Podaj dodatnią zamkniętą ilość",IF(OR(D291&lt;=0,D291&gt;1000000,ROUND(D291,8)&lt;&gt;D291),"Podaj dodatnią zamkniętą ilość",IF(NOT(ISNUMBER(INDEX('Trades'!$D$9:$D$208,MATCH(B291,'Trades'!$A$9:$A$208,0)))),"Podaj prawidłowy czas otwarcia",IF(C291&lt;INDEX('Trades'!$D$9:$D$208,MATCH(B291,'Trades'!$A$9:$A$208,0)),"Wyjście poprzedza otwarcie",IF(AND(E291&lt;&gt;"",OR(NOT(ISNUMBER(E291)),E291&lt;=0)),"Podaj dodatnią cenę lub pozostaw puste",IF(AND(F291&lt;&gt;"",NOT(ISNUMBER(F291))),"P&amp;L brutto musi być liczbą lub pozostać pusty",IF(AND(ISNUMBER(F291),OR(ABS(F291)&gt;1000000000,ROUND(F291,2)&lt;&gt;F291)),"Kwoty: do 2 miejsc po przecinku; wartość bezwzględna wpisu ≤ 1 000 000 000.",""))))))))))))))))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IF(K292=0,"",IF(A292="","Podaj ID wyjścia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: tekst zaczynający się od A–Z, do 64 znaków; bez *, ?, ~, =, &lt; i &gt;. Przykład: T-001.",IF(COUNTIFS('Exits'!$A$9:$A$608,A292)&lt;&gt;1,"ID wyjścia się powtarza",IF(B292="","Podaj ID nadrzędnej transakcji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: tekst zaczynający się od A–Z, do 64 znaków; bez *, ?, ~, =, &lt; i &gt;. Przykład: T-001.",IF(COUNTIFS('Trades'!$A$9:$A$208,B292)&lt;&gt;1,"ID musi pasować do jednego wiersza Trades",IF(NOT(ISNUMBER(C292)),"Podaj prawidłowy czas zamknięcia",IF(OR(C292&lt;1,C292&gt;2958465),"Podaj prawidłowy czas zamknięcia",IF(NOT(ISNUMBER(D292)),"Podaj dodatnią zamkniętą ilość",IF(OR(D292&lt;=0,D292&gt;1000000,ROUND(D292,8)&lt;&gt;D292),"Podaj dodatnią zamkniętą ilość",IF(NOT(ISNUMBER(INDEX('Trades'!$D$9:$D$208,MATCH(B292,'Trades'!$A$9:$A$208,0)))),"Podaj prawidłowy czas otwarcia",IF(C292&lt;INDEX('Trades'!$D$9:$D$208,MATCH(B292,'Trades'!$A$9:$A$208,0)),"Wyjście poprzedza otwarcie",IF(AND(E292&lt;&gt;"",OR(NOT(ISNUMBER(E292)),E292&lt;=0)),"Podaj dodatnią cenę lub pozostaw puste",IF(AND(F292&lt;&gt;"",NOT(ISNUMBER(F292))),"P&amp;L brutto musi być liczbą lub pozostać pusty",IF(AND(ISNUMBER(F292),OR(ABS(F292)&gt;1000000000,ROUND(F292,2)&lt;&gt;F292)),"Kwoty: do 2 miejsc po przecinku; wartość bezwzględna wpisu ≤ 1 000 000 000.",""))))))))))))))))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IF(K293=0,"",IF(A293="","Podaj ID wyjścia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: tekst zaczynający się od A–Z, do 64 znaków; bez *, ?, ~, =, &lt; i &gt;. Przykład: T-001.",IF(COUNTIFS('Exits'!$A$9:$A$608,A293)&lt;&gt;1,"ID wyjścia się powtarza",IF(B293="","Podaj ID nadrzędnej transakcji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: tekst zaczynający się od A–Z, do 64 znaków; bez *, ?, ~, =, &lt; i &gt;. Przykład: T-001.",IF(COUNTIFS('Trades'!$A$9:$A$208,B293)&lt;&gt;1,"ID musi pasować do jednego wiersza Trades",IF(NOT(ISNUMBER(C293)),"Podaj prawidłowy czas zamknięcia",IF(OR(C293&lt;1,C293&gt;2958465),"Podaj prawidłowy czas zamknięcia",IF(NOT(ISNUMBER(D293)),"Podaj dodatnią zamkniętą ilość",IF(OR(D293&lt;=0,D293&gt;1000000,ROUND(D293,8)&lt;&gt;D293),"Podaj dodatnią zamkniętą ilość",IF(NOT(ISNUMBER(INDEX('Trades'!$D$9:$D$208,MATCH(B293,'Trades'!$A$9:$A$208,0)))),"Podaj prawidłowy czas otwarcia",IF(C293&lt;INDEX('Trades'!$D$9:$D$208,MATCH(B293,'Trades'!$A$9:$A$208,0)),"Wyjście poprzedza otwarcie",IF(AND(E293&lt;&gt;"",OR(NOT(ISNUMBER(E293)),E293&lt;=0)),"Podaj dodatnią cenę lub pozostaw puste",IF(AND(F293&lt;&gt;"",NOT(ISNUMBER(F293))),"P&amp;L brutto musi być liczbą lub pozostać pusty",IF(AND(ISNUMBER(F293),OR(ABS(F293)&gt;1000000000,ROUND(F293,2)&lt;&gt;F293)),"Kwoty: do 2 miejsc po przecinku; wartość bezwzględna wpisu ≤ 1 000 000 000.",""))))))))))))))))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IF(K294=0,"",IF(A294="","Podaj ID wyjścia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: tekst zaczynający się od A–Z, do 64 znaków; bez *, ?, ~, =, &lt; i &gt;. Przykład: T-001.",IF(COUNTIFS('Exits'!$A$9:$A$608,A294)&lt;&gt;1,"ID wyjścia się powtarza",IF(B294="","Podaj ID nadrzędnej transakcji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: tekst zaczynający się od A–Z, do 64 znaków; bez *, ?, ~, =, &lt; i &gt;. Przykład: T-001.",IF(COUNTIFS('Trades'!$A$9:$A$208,B294)&lt;&gt;1,"ID musi pasować do jednego wiersza Trades",IF(NOT(ISNUMBER(C294)),"Podaj prawidłowy czas zamknięcia",IF(OR(C294&lt;1,C294&gt;2958465),"Podaj prawidłowy czas zamknięcia",IF(NOT(ISNUMBER(D294)),"Podaj dodatnią zamkniętą ilość",IF(OR(D294&lt;=0,D294&gt;1000000,ROUND(D294,8)&lt;&gt;D294),"Podaj dodatnią zamkniętą ilość",IF(NOT(ISNUMBER(INDEX('Trades'!$D$9:$D$208,MATCH(B294,'Trades'!$A$9:$A$208,0)))),"Podaj prawidłowy czas otwarcia",IF(C294&lt;INDEX('Trades'!$D$9:$D$208,MATCH(B294,'Trades'!$A$9:$A$208,0)),"Wyjście poprzedza otwarcie",IF(AND(E294&lt;&gt;"",OR(NOT(ISNUMBER(E294)),E294&lt;=0)),"Podaj dodatnią cenę lub pozostaw puste",IF(AND(F294&lt;&gt;"",NOT(ISNUMBER(F294))),"P&amp;L brutto musi być liczbą lub pozostać pusty",IF(AND(ISNUMBER(F294),OR(ABS(F294)&gt;1000000000,ROUND(F294,2)&lt;&gt;F294)),"Kwoty: do 2 miejsc po przecinku; wartość bezwzględna wpisu ≤ 1 000 000 000.",""))))))))))))))))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IF(K295=0,"",IF(A295="","Podaj ID wyjścia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: tekst zaczynający się od A–Z, do 64 znaków; bez *, ?, ~, =, &lt; i &gt;. Przykład: T-001.",IF(COUNTIFS('Exits'!$A$9:$A$608,A295)&lt;&gt;1,"ID wyjścia się powtarza",IF(B295="","Podaj ID nadrzędnej transakcji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: tekst zaczynający się od A–Z, do 64 znaków; bez *, ?, ~, =, &lt; i &gt;. Przykład: T-001.",IF(COUNTIFS('Trades'!$A$9:$A$208,B295)&lt;&gt;1,"ID musi pasować do jednego wiersza Trades",IF(NOT(ISNUMBER(C295)),"Podaj prawidłowy czas zamknięcia",IF(OR(C295&lt;1,C295&gt;2958465),"Podaj prawidłowy czas zamknięcia",IF(NOT(ISNUMBER(D295)),"Podaj dodatnią zamkniętą ilość",IF(OR(D295&lt;=0,D295&gt;1000000,ROUND(D295,8)&lt;&gt;D295),"Podaj dodatnią zamkniętą ilość",IF(NOT(ISNUMBER(INDEX('Trades'!$D$9:$D$208,MATCH(B295,'Trades'!$A$9:$A$208,0)))),"Podaj prawidłowy czas otwarcia",IF(C295&lt;INDEX('Trades'!$D$9:$D$208,MATCH(B295,'Trades'!$A$9:$A$208,0)),"Wyjście poprzedza otwarcie",IF(AND(E295&lt;&gt;"",OR(NOT(ISNUMBER(E295)),E295&lt;=0)),"Podaj dodatnią cenę lub pozostaw puste",IF(AND(F295&lt;&gt;"",NOT(ISNUMBER(F295))),"P&amp;L brutto musi być liczbą lub pozostać pusty",IF(AND(ISNUMBER(F295),OR(ABS(F295)&gt;1000000000,ROUND(F295,2)&lt;&gt;F295)),"Kwoty: do 2 miejsc po przecinku; wartość bezwzględna wpisu ≤ 1 000 000 000.",""))))))))))))))))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IF(K296=0,"",IF(A296="","Podaj ID wyjścia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: tekst zaczynający się od A–Z, do 64 znaków; bez *, ?, ~, =, &lt; i &gt;. Przykład: T-001.",IF(COUNTIFS('Exits'!$A$9:$A$608,A296)&lt;&gt;1,"ID wyjścia się powtarza",IF(B296="","Podaj ID nadrzędnej transakcji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: tekst zaczynający się od A–Z, do 64 znaków; bez *, ?, ~, =, &lt; i &gt;. Przykład: T-001.",IF(COUNTIFS('Trades'!$A$9:$A$208,B296)&lt;&gt;1,"ID musi pasować do jednego wiersza Trades",IF(NOT(ISNUMBER(C296)),"Podaj prawidłowy czas zamknięcia",IF(OR(C296&lt;1,C296&gt;2958465),"Podaj prawidłowy czas zamknięcia",IF(NOT(ISNUMBER(D296)),"Podaj dodatnią zamkniętą ilość",IF(OR(D296&lt;=0,D296&gt;1000000,ROUND(D296,8)&lt;&gt;D296),"Podaj dodatnią zamkniętą ilość",IF(NOT(ISNUMBER(INDEX('Trades'!$D$9:$D$208,MATCH(B296,'Trades'!$A$9:$A$208,0)))),"Podaj prawidłowy czas otwarcia",IF(C296&lt;INDEX('Trades'!$D$9:$D$208,MATCH(B296,'Trades'!$A$9:$A$208,0)),"Wyjście poprzedza otwarcie",IF(AND(E296&lt;&gt;"",OR(NOT(ISNUMBER(E296)),E296&lt;=0)),"Podaj dodatnią cenę lub pozostaw puste",IF(AND(F296&lt;&gt;"",NOT(ISNUMBER(F296))),"P&amp;L brutto musi być liczbą lub pozostać pusty",IF(AND(ISNUMBER(F296),OR(ABS(F296)&gt;1000000000,ROUND(F296,2)&lt;&gt;F296)),"Kwoty: do 2 miejsc po przecinku; wartość bezwzględna wpisu ≤ 1 000 000 000.",""))))))))))))))))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IF(K297=0,"",IF(A297="","Podaj ID wyjścia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: tekst zaczynający się od A–Z, do 64 znaków; bez *, ?, ~, =, &lt; i &gt;. Przykład: T-001.",IF(COUNTIFS('Exits'!$A$9:$A$608,A297)&lt;&gt;1,"ID wyjścia się powtarza",IF(B297="","Podaj ID nadrzędnej transakcji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: tekst zaczynający się od A–Z, do 64 znaków; bez *, ?, ~, =, &lt; i &gt;. Przykład: T-001.",IF(COUNTIFS('Trades'!$A$9:$A$208,B297)&lt;&gt;1,"ID musi pasować do jednego wiersza Trades",IF(NOT(ISNUMBER(C297)),"Podaj prawidłowy czas zamknięcia",IF(OR(C297&lt;1,C297&gt;2958465),"Podaj prawidłowy czas zamknięcia",IF(NOT(ISNUMBER(D297)),"Podaj dodatnią zamkniętą ilość",IF(OR(D297&lt;=0,D297&gt;1000000,ROUND(D297,8)&lt;&gt;D297),"Podaj dodatnią zamkniętą ilość",IF(NOT(ISNUMBER(INDEX('Trades'!$D$9:$D$208,MATCH(B297,'Trades'!$A$9:$A$208,0)))),"Podaj prawidłowy czas otwarcia",IF(C297&lt;INDEX('Trades'!$D$9:$D$208,MATCH(B297,'Trades'!$A$9:$A$208,0)),"Wyjście poprzedza otwarcie",IF(AND(E297&lt;&gt;"",OR(NOT(ISNUMBER(E297)),E297&lt;=0)),"Podaj dodatnią cenę lub pozostaw puste",IF(AND(F297&lt;&gt;"",NOT(ISNUMBER(F297))),"P&amp;L brutto musi być liczbą lub pozostać pusty",IF(AND(ISNUMBER(F297),OR(ABS(F297)&gt;1000000000,ROUND(F297,2)&lt;&gt;F297)),"Kwoty: do 2 miejsc po przecinku; wartość bezwzględna wpisu ≤ 1 000 000 000.",""))))))))))))))))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IF(K298=0,"",IF(A298="","Podaj ID wyjścia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: tekst zaczynający się od A–Z, do 64 znaków; bez *, ?, ~, =, &lt; i &gt;. Przykład: T-001.",IF(COUNTIFS('Exits'!$A$9:$A$608,A298)&lt;&gt;1,"ID wyjścia się powtarza",IF(B298="","Podaj ID nadrzędnej transakcji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: tekst zaczynający się od A–Z, do 64 znaków; bez *, ?, ~, =, &lt; i &gt;. Przykład: T-001.",IF(COUNTIFS('Trades'!$A$9:$A$208,B298)&lt;&gt;1,"ID musi pasować do jednego wiersza Trades",IF(NOT(ISNUMBER(C298)),"Podaj prawidłowy czas zamknięcia",IF(OR(C298&lt;1,C298&gt;2958465),"Podaj prawidłowy czas zamknięcia",IF(NOT(ISNUMBER(D298)),"Podaj dodatnią zamkniętą ilość",IF(OR(D298&lt;=0,D298&gt;1000000,ROUND(D298,8)&lt;&gt;D298),"Podaj dodatnią zamkniętą ilość",IF(NOT(ISNUMBER(INDEX('Trades'!$D$9:$D$208,MATCH(B298,'Trades'!$A$9:$A$208,0)))),"Podaj prawidłowy czas otwarcia",IF(C298&lt;INDEX('Trades'!$D$9:$D$208,MATCH(B298,'Trades'!$A$9:$A$208,0)),"Wyjście poprzedza otwarcie",IF(AND(E298&lt;&gt;"",OR(NOT(ISNUMBER(E298)),E298&lt;=0)),"Podaj dodatnią cenę lub pozostaw puste",IF(AND(F298&lt;&gt;"",NOT(ISNUMBER(F298))),"P&amp;L brutto musi być liczbą lub pozostać pusty",IF(AND(ISNUMBER(F298),OR(ABS(F298)&gt;1000000000,ROUND(F298,2)&lt;&gt;F298)),"Kwoty: do 2 miejsc po przecinku; wartość bezwzględna wpisu ≤ 1 000 000 000.",""))))))))))))))))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IF(K299=0,"",IF(A299="","Podaj ID wyjścia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: tekst zaczynający się od A–Z, do 64 znaków; bez *, ?, ~, =, &lt; i &gt;. Przykład: T-001.",IF(COUNTIFS('Exits'!$A$9:$A$608,A299)&lt;&gt;1,"ID wyjścia się powtarza",IF(B299="","Podaj ID nadrzędnej transakcji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: tekst zaczynający się od A–Z, do 64 znaków; bez *, ?, ~, =, &lt; i &gt;. Przykład: T-001.",IF(COUNTIFS('Trades'!$A$9:$A$208,B299)&lt;&gt;1,"ID musi pasować do jednego wiersza Trades",IF(NOT(ISNUMBER(C299)),"Podaj prawidłowy czas zamknięcia",IF(OR(C299&lt;1,C299&gt;2958465),"Podaj prawidłowy czas zamknięcia",IF(NOT(ISNUMBER(D299)),"Podaj dodatnią zamkniętą ilość",IF(OR(D299&lt;=0,D299&gt;1000000,ROUND(D299,8)&lt;&gt;D299),"Podaj dodatnią zamkniętą ilość",IF(NOT(ISNUMBER(INDEX('Trades'!$D$9:$D$208,MATCH(B299,'Trades'!$A$9:$A$208,0)))),"Podaj prawidłowy czas otwarcia",IF(C299&lt;INDEX('Trades'!$D$9:$D$208,MATCH(B299,'Trades'!$A$9:$A$208,0)),"Wyjście poprzedza otwarcie",IF(AND(E299&lt;&gt;"",OR(NOT(ISNUMBER(E299)),E299&lt;=0)),"Podaj dodatnią cenę lub pozostaw puste",IF(AND(F299&lt;&gt;"",NOT(ISNUMBER(F299))),"P&amp;L brutto musi być liczbą lub pozostać pusty",IF(AND(ISNUMBER(F299),OR(ABS(F299)&gt;1000000000,ROUND(F299,2)&lt;&gt;F299)),"Kwoty: do 2 miejsc po przecinku; wartość bezwzględna wpisu ≤ 1 000 000 000.",""))))))))))))))))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IF(K300=0,"",IF(A300="","Podaj ID wyjścia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: tekst zaczynający się od A–Z, do 64 znaków; bez *, ?, ~, =, &lt; i &gt;. Przykład: T-001.",IF(COUNTIFS('Exits'!$A$9:$A$608,A300)&lt;&gt;1,"ID wyjścia się powtarza",IF(B300="","Podaj ID nadrzędnej transakcji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: tekst zaczynający się od A–Z, do 64 znaków; bez *, ?, ~, =, &lt; i &gt;. Przykład: T-001.",IF(COUNTIFS('Trades'!$A$9:$A$208,B300)&lt;&gt;1,"ID musi pasować do jednego wiersza Trades",IF(NOT(ISNUMBER(C300)),"Podaj prawidłowy czas zamknięcia",IF(OR(C300&lt;1,C300&gt;2958465),"Podaj prawidłowy czas zamknięcia",IF(NOT(ISNUMBER(D300)),"Podaj dodatnią zamkniętą ilość",IF(OR(D300&lt;=0,D300&gt;1000000,ROUND(D300,8)&lt;&gt;D300),"Podaj dodatnią zamkniętą ilość",IF(NOT(ISNUMBER(INDEX('Trades'!$D$9:$D$208,MATCH(B300,'Trades'!$A$9:$A$208,0)))),"Podaj prawidłowy czas otwarcia",IF(C300&lt;INDEX('Trades'!$D$9:$D$208,MATCH(B300,'Trades'!$A$9:$A$208,0)),"Wyjście poprzedza otwarcie",IF(AND(E300&lt;&gt;"",OR(NOT(ISNUMBER(E300)),E300&lt;=0)),"Podaj dodatnią cenę lub pozostaw puste",IF(AND(F300&lt;&gt;"",NOT(ISNUMBER(F300))),"P&amp;L brutto musi być liczbą lub pozostać pusty",IF(AND(ISNUMBER(F300),OR(ABS(F300)&gt;1000000000,ROUND(F300,2)&lt;&gt;F300)),"Kwoty: do 2 miejsc po przecinku; wartość bezwzględna wpisu ≤ 1 000 000 000.",""))))))))))))))))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IF(K301=0,"",IF(A301="","Podaj ID wyjścia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: tekst zaczynający się od A–Z, do 64 znaków; bez *, ?, ~, =, &lt; i &gt;. Przykład: T-001.",IF(COUNTIFS('Exits'!$A$9:$A$608,A301)&lt;&gt;1,"ID wyjścia się powtarza",IF(B301="","Podaj ID nadrzędnej transakcji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: tekst zaczynający się od A–Z, do 64 znaków; bez *, ?, ~, =, &lt; i &gt;. Przykład: T-001.",IF(COUNTIFS('Trades'!$A$9:$A$208,B301)&lt;&gt;1,"ID musi pasować do jednego wiersza Trades",IF(NOT(ISNUMBER(C301)),"Podaj prawidłowy czas zamknięcia",IF(OR(C301&lt;1,C301&gt;2958465),"Podaj prawidłowy czas zamknięcia",IF(NOT(ISNUMBER(D301)),"Podaj dodatnią zamkniętą ilość",IF(OR(D301&lt;=0,D301&gt;1000000,ROUND(D301,8)&lt;&gt;D301),"Podaj dodatnią zamkniętą ilość",IF(NOT(ISNUMBER(INDEX('Trades'!$D$9:$D$208,MATCH(B301,'Trades'!$A$9:$A$208,0)))),"Podaj prawidłowy czas otwarcia",IF(C301&lt;INDEX('Trades'!$D$9:$D$208,MATCH(B301,'Trades'!$A$9:$A$208,0)),"Wyjście poprzedza otwarcie",IF(AND(E301&lt;&gt;"",OR(NOT(ISNUMBER(E301)),E301&lt;=0)),"Podaj dodatnią cenę lub pozostaw puste",IF(AND(F301&lt;&gt;"",NOT(ISNUMBER(F301))),"P&amp;L brutto musi być liczbą lub pozostać pusty",IF(AND(ISNUMBER(F301),OR(ABS(F301)&gt;1000000000,ROUND(F301,2)&lt;&gt;F301)),"Kwoty: do 2 miejsc po przecinku; wartość bezwzględna wpisu ≤ 1 000 000 000.",""))))))))))))))))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IF(K302=0,"",IF(A302="","Podaj ID wyjścia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: tekst zaczynający się od A–Z, do 64 znaków; bez *, ?, ~, =, &lt; i &gt;. Przykład: T-001.",IF(COUNTIFS('Exits'!$A$9:$A$608,A302)&lt;&gt;1,"ID wyjścia się powtarza",IF(B302="","Podaj ID nadrzędnej transakcji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: tekst zaczynający się od A–Z, do 64 znaków; bez *, ?, ~, =, &lt; i &gt;. Przykład: T-001.",IF(COUNTIFS('Trades'!$A$9:$A$208,B302)&lt;&gt;1,"ID musi pasować do jednego wiersza Trades",IF(NOT(ISNUMBER(C302)),"Podaj prawidłowy czas zamknięcia",IF(OR(C302&lt;1,C302&gt;2958465),"Podaj prawidłowy czas zamknięcia",IF(NOT(ISNUMBER(D302)),"Podaj dodatnią zamkniętą ilość",IF(OR(D302&lt;=0,D302&gt;1000000,ROUND(D302,8)&lt;&gt;D302),"Podaj dodatnią zamkniętą ilość",IF(NOT(ISNUMBER(INDEX('Trades'!$D$9:$D$208,MATCH(B302,'Trades'!$A$9:$A$208,0)))),"Podaj prawidłowy czas otwarcia",IF(C302&lt;INDEX('Trades'!$D$9:$D$208,MATCH(B302,'Trades'!$A$9:$A$208,0)),"Wyjście poprzedza otwarcie",IF(AND(E302&lt;&gt;"",OR(NOT(ISNUMBER(E302)),E302&lt;=0)),"Podaj dodatnią cenę lub pozostaw puste",IF(AND(F302&lt;&gt;"",NOT(ISNUMBER(F302))),"P&amp;L brutto musi być liczbą lub pozostać pusty",IF(AND(ISNUMBER(F302),OR(ABS(F302)&gt;1000000000,ROUND(F302,2)&lt;&gt;F302)),"Kwoty: do 2 miejsc po przecinku; wartość bezwzględna wpisu ≤ 1 000 000 000.",""))))))))))))))))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IF(K303=0,"",IF(A303="","Podaj ID wyjścia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: tekst zaczynający się od A–Z, do 64 znaków; bez *, ?, ~, =, &lt; i &gt;. Przykład: T-001.",IF(COUNTIFS('Exits'!$A$9:$A$608,A303)&lt;&gt;1,"ID wyjścia się powtarza",IF(B303="","Podaj ID nadrzędnej transakcji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: tekst zaczynający się od A–Z, do 64 znaków; bez *, ?, ~, =, &lt; i &gt;. Przykład: T-001.",IF(COUNTIFS('Trades'!$A$9:$A$208,B303)&lt;&gt;1,"ID musi pasować do jednego wiersza Trades",IF(NOT(ISNUMBER(C303)),"Podaj prawidłowy czas zamknięcia",IF(OR(C303&lt;1,C303&gt;2958465),"Podaj prawidłowy czas zamknięcia",IF(NOT(ISNUMBER(D303)),"Podaj dodatnią zamkniętą ilość",IF(OR(D303&lt;=0,D303&gt;1000000,ROUND(D303,8)&lt;&gt;D303),"Podaj dodatnią zamkniętą ilość",IF(NOT(ISNUMBER(INDEX('Trades'!$D$9:$D$208,MATCH(B303,'Trades'!$A$9:$A$208,0)))),"Podaj prawidłowy czas otwarcia",IF(C303&lt;INDEX('Trades'!$D$9:$D$208,MATCH(B303,'Trades'!$A$9:$A$208,0)),"Wyjście poprzedza otwarcie",IF(AND(E303&lt;&gt;"",OR(NOT(ISNUMBER(E303)),E303&lt;=0)),"Podaj dodatnią cenę lub pozostaw puste",IF(AND(F303&lt;&gt;"",NOT(ISNUMBER(F303))),"P&amp;L brutto musi być liczbą lub pozostać pusty",IF(AND(ISNUMBER(F303),OR(ABS(F303)&gt;1000000000,ROUND(F303,2)&lt;&gt;F303)),"Kwoty: do 2 miejsc po przecinku; wartość bezwzględna wpisu ≤ 1 000 000 000.",""))))))))))))))))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IF(K304=0,"",IF(A304="","Podaj ID wyjścia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: tekst zaczynający się od A–Z, do 64 znaków; bez *, ?, ~, =, &lt; i &gt;. Przykład: T-001.",IF(COUNTIFS('Exits'!$A$9:$A$608,A304)&lt;&gt;1,"ID wyjścia się powtarza",IF(B304="","Podaj ID nadrzędnej transakcji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: tekst zaczynający się od A–Z, do 64 znaków; bez *, ?, ~, =, &lt; i &gt;. Przykład: T-001.",IF(COUNTIFS('Trades'!$A$9:$A$208,B304)&lt;&gt;1,"ID musi pasować do jednego wiersza Trades",IF(NOT(ISNUMBER(C304)),"Podaj prawidłowy czas zamknięcia",IF(OR(C304&lt;1,C304&gt;2958465),"Podaj prawidłowy czas zamknięcia",IF(NOT(ISNUMBER(D304)),"Podaj dodatnią zamkniętą ilość",IF(OR(D304&lt;=0,D304&gt;1000000,ROUND(D304,8)&lt;&gt;D304),"Podaj dodatnią zamkniętą ilość",IF(NOT(ISNUMBER(INDEX('Trades'!$D$9:$D$208,MATCH(B304,'Trades'!$A$9:$A$208,0)))),"Podaj prawidłowy czas otwarcia",IF(C304&lt;INDEX('Trades'!$D$9:$D$208,MATCH(B304,'Trades'!$A$9:$A$208,0)),"Wyjście poprzedza otwarcie",IF(AND(E304&lt;&gt;"",OR(NOT(ISNUMBER(E304)),E304&lt;=0)),"Podaj dodatnią cenę lub pozostaw puste",IF(AND(F304&lt;&gt;"",NOT(ISNUMBER(F304))),"P&amp;L brutto musi być liczbą lub pozostać pusty",IF(AND(ISNUMBER(F304),OR(ABS(F304)&gt;1000000000,ROUND(F304,2)&lt;&gt;F304)),"Kwoty: do 2 miejsc po przecinku; wartość bezwzględna wpisu ≤ 1 000 000 000.",""))))))))))))))))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IF(K305=0,"",IF(A305="","Podaj ID wyjścia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: tekst zaczynający się od A–Z, do 64 znaków; bez *, ?, ~, =, &lt; i &gt;. Przykład: T-001.",IF(COUNTIFS('Exits'!$A$9:$A$608,A305)&lt;&gt;1,"ID wyjścia się powtarza",IF(B305="","Podaj ID nadrzędnej transakcji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: tekst zaczynający się od A–Z, do 64 znaków; bez *, ?, ~, =, &lt; i &gt;. Przykład: T-001.",IF(COUNTIFS('Trades'!$A$9:$A$208,B305)&lt;&gt;1,"ID musi pasować do jednego wiersza Trades",IF(NOT(ISNUMBER(C305)),"Podaj prawidłowy czas zamknięcia",IF(OR(C305&lt;1,C305&gt;2958465),"Podaj prawidłowy czas zamknięcia",IF(NOT(ISNUMBER(D305)),"Podaj dodatnią zamkniętą ilość",IF(OR(D305&lt;=0,D305&gt;1000000,ROUND(D305,8)&lt;&gt;D305),"Podaj dodatnią zamkniętą ilość",IF(NOT(ISNUMBER(INDEX('Trades'!$D$9:$D$208,MATCH(B305,'Trades'!$A$9:$A$208,0)))),"Podaj prawidłowy czas otwarcia",IF(C305&lt;INDEX('Trades'!$D$9:$D$208,MATCH(B305,'Trades'!$A$9:$A$208,0)),"Wyjście poprzedza otwarcie",IF(AND(E305&lt;&gt;"",OR(NOT(ISNUMBER(E305)),E305&lt;=0)),"Podaj dodatnią cenę lub pozostaw puste",IF(AND(F305&lt;&gt;"",NOT(ISNUMBER(F305))),"P&amp;L brutto musi być liczbą lub pozostać pusty",IF(AND(ISNUMBER(F305),OR(ABS(F305)&gt;1000000000,ROUND(F305,2)&lt;&gt;F305)),"Kwoty: do 2 miejsc po przecinku; wartość bezwzględna wpisu ≤ 1 000 000 000.",""))))))))))))))))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IF(K306=0,"",IF(A306="","Podaj ID wyjścia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: tekst zaczynający się od A–Z, do 64 znaków; bez *, ?, ~, =, &lt; i &gt;. Przykład: T-001.",IF(COUNTIFS('Exits'!$A$9:$A$608,A306)&lt;&gt;1,"ID wyjścia się powtarza",IF(B306="","Podaj ID nadrzędnej transakcji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: tekst zaczynający się od A–Z, do 64 znaków; bez *, ?, ~, =, &lt; i &gt;. Przykład: T-001.",IF(COUNTIFS('Trades'!$A$9:$A$208,B306)&lt;&gt;1,"ID musi pasować do jednego wiersza Trades",IF(NOT(ISNUMBER(C306)),"Podaj prawidłowy czas zamknięcia",IF(OR(C306&lt;1,C306&gt;2958465),"Podaj prawidłowy czas zamknięcia",IF(NOT(ISNUMBER(D306)),"Podaj dodatnią zamkniętą ilość",IF(OR(D306&lt;=0,D306&gt;1000000,ROUND(D306,8)&lt;&gt;D306),"Podaj dodatnią zamkniętą ilość",IF(NOT(ISNUMBER(INDEX('Trades'!$D$9:$D$208,MATCH(B306,'Trades'!$A$9:$A$208,0)))),"Podaj prawidłowy czas otwarcia",IF(C306&lt;INDEX('Trades'!$D$9:$D$208,MATCH(B306,'Trades'!$A$9:$A$208,0)),"Wyjście poprzedza otwarcie",IF(AND(E306&lt;&gt;"",OR(NOT(ISNUMBER(E306)),E306&lt;=0)),"Podaj dodatnią cenę lub pozostaw puste",IF(AND(F306&lt;&gt;"",NOT(ISNUMBER(F306))),"P&amp;L brutto musi być liczbą lub pozostać pusty",IF(AND(ISNUMBER(F306),OR(ABS(F306)&gt;1000000000,ROUND(F306,2)&lt;&gt;F306)),"Kwoty: do 2 miejsc po przecinku; wartość bezwzględna wpisu ≤ 1 000 000 000.",""))))))))))))))))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IF(K307=0,"",IF(A307="","Podaj ID wyjścia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: tekst zaczynający się od A–Z, do 64 znaków; bez *, ?, ~, =, &lt; i &gt;. Przykład: T-001.",IF(COUNTIFS('Exits'!$A$9:$A$608,A307)&lt;&gt;1,"ID wyjścia się powtarza",IF(B307="","Podaj ID nadrzędnej transakcji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: tekst zaczynający się od A–Z, do 64 znaków; bez *, ?, ~, =, &lt; i &gt;. Przykład: T-001.",IF(COUNTIFS('Trades'!$A$9:$A$208,B307)&lt;&gt;1,"ID musi pasować do jednego wiersza Trades",IF(NOT(ISNUMBER(C307)),"Podaj prawidłowy czas zamknięcia",IF(OR(C307&lt;1,C307&gt;2958465),"Podaj prawidłowy czas zamknięcia",IF(NOT(ISNUMBER(D307)),"Podaj dodatnią zamkniętą ilość",IF(OR(D307&lt;=0,D307&gt;1000000,ROUND(D307,8)&lt;&gt;D307),"Podaj dodatnią zamkniętą ilość",IF(NOT(ISNUMBER(INDEX('Trades'!$D$9:$D$208,MATCH(B307,'Trades'!$A$9:$A$208,0)))),"Podaj prawidłowy czas otwarcia",IF(C307&lt;INDEX('Trades'!$D$9:$D$208,MATCH(B307,'Trades'!$A$9:$A$208,0)),"Wyjście poprzedza otwarcie",IF(AND(E307&lt;&gt;"",OR(NOT(ISNUMBER(E307)),E307&lt;=0)),"Podaj dodatnią cenę lub pozostaw puste",IF(AND(F307&lt;&gt;"",NOT(ISNUMBER(F307))),"P&amp;L brutto musi być liczbą lub pozostać pusty",IF(AND(ISNUMBER(F307),OR(ABS(F307)&gt;1000000000,ROUND(F307,2)&lt;&gt;F307)),"Kwoty: do 2 miejsc po przecinku; wartość bezwzględna wpisu ≤ 1 000 000 000.",""))))))))))))))))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IF(K308=0,"",IF(A308="","Podaj ID wyjścia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: tekst zaczynający się od A–Z, do 64 znaków; bez *, ?, ~, =, &lt; i &gt;. Przykład: T-001.",IF(COUNTIFS('Exits'!$A$9:$A$608,A308)&lt;&gt;1,"ID wyjścia się powtarza",IF(B308="","Podaj ID nadrzędnej transakcji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: tekst zaczynający się od A–Z, do 64 znaków; bez *, ?, ~, =, &lt; i &gt;. Przykład: T-001.",IF(COUNTIFS('Trades'!$A$9:$A$208,B308)&lt;&gt;1,"ID musi pasować do jednego wiersza Trades",IF(NOT(ISNUMBER(C308)),"Podaj prawidłowy czas zamknięcia",IF(OR(C308&lt;1,C308&gt;2958465),"Podaj prawidłowy czas zamknięcia",IF(NOT(ISNUMBER(D308)),"Podaj dodatnią zamkniętą ilość",IF(OR(D308&lt;=0,D308&gt;1000000,ROUND(D308,8)&lt;&gt;D308),"Podaj dodatnią zamkniętą ilość",IF(NOT(ISNUMBER(INDEX('Trades'!$D$9:$D$208,MATCH(B308,'Trades'!$A$9:$A$208,0)))),"Podaj prawidłowy czas otwarcia",IF(C308&lt;INDEX('Trades'!$D$9:$D$208,MATCH(B308,'Trades'!$A$9:$A$208,0)),"Wyjście poprzedza otwarcie",IF(AND(E308&lt;&gt;"",OR(NOT(ISNUMBER(E308)),E308&lt;=0)),"Podaj dodatnią cenę lub pozostaw puste",IF(AND(F308&lt;&gt;"",NOT(ISNUMBER(F308))),"P&amp;L brutto musi być liczbą lub pozostać pusty",IF(AND(ISNUMBER(F308),OR(ABS(F308)&gt;1000000000,ROUND(F308,2)&lt;&gt;F308)),"Kwoty: do 2 miejsc po przecinku; wartość bezwzględna wpisu ≤ 1 000 000 000.",""))))))))))))))))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IF(K309=0,"",IF(A309="","Podaj ID wyjścia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: tekst zaczynający się od A–Z, do 64 znaków; bez *, ?, ~, =, &lt; i &gt;. Przykład: T-001.",IF(COUNTIFS('Exits'!$A$9:$A$608,A309)&lt;&gt;1,"ID wyjścia się powtarza",IF(B309="","Podaj ID nadrzędnej transakcji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: tekst zaczynający się od A–Z, do 64 znaków; bez *, ?, ~, =, &lt; i &gt;. Przykład: T-001.",IF(COUNTIFS('Trades'!$A$9:$A$208,B309)&lt;&gt;1,"ID musi pasować do jednego wiersza Trades",IF(NOT(ISNUMBER(C309)),"Podaj prawidłowy czas zamknięcia",IF(OR(C309&lt;1,C309&gt;2958465),"Podaj prawidłowy czas zamknięcia",IF(NOT(ISNUMBER(D309)),"Podaj dodatnią zamkniętą ilość",IF(OR(D309&lt;=0,D309&gt;1000000,ROUND(D309,8)&lt;&gt;D309),"Podaj dodatnią zamkniętą ilość",IF(NOT(ISNUMBER(INDEX('Trades'!$D$9:$D$208,MATCH(B309,'Trades'!$A$9:$A$208,0)))),"Podaj prawidłowy czas otwarcia",IF(C309&lt;INDEX('Trades'!$D$9:$D$208,MATCH(B309,'Trades'!$A$9:$A$208,0)),"Wyjście poprzedza otwarcie",IF(AND(E309&lt;&gt;"",OR(NOT(ISNUMBER(E309)),E309&lt;=0)),"Podaj dodatnią cenę lub pozostaw puste",IF(AND(F309&lt;&gt;"",NOT(ISNUMBER(F309))),"P&amp;L brutto musi być liczbą lub pozostać pusty",IF(AND(ISNUMBER(F309),OR(ABS(F309)&gt;1000000000,ROUND(F309,2)&lt;&gt;F309)),"Kwoty: do 2 miejsc po przecinku; wartość bezwzględna wpisu ≤ 1 000 000 000.",""))))))))))))))))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IF(K310=0,"",IF(A310="","Podaj ID wyjścia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: tekst zaczynający się od A–Z, do 64 znaków; bez *, ?, ~, =, &lt; i &gt;. Przykład: T-001.",IF(COUNTIFS('Exits'!$A$9:$A$608,A310)&lt;&gt;1,"ID wyjścia się powtarza",IF(B310="","Podaj ID nadrzędnej transakcji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: tekst zaczynający się od A–Z, do 64 znaków; bez *, ?, ~, =, &lt; i &gt;. Przykład: T-001.",IF(COUNTIFS('Trades'!$A$9:$A$208,B310)&lt;&gt;1,"ID musi pasować do jednego wiersza Trades",IF(NOT(ISNUMBER(C310)),"Podaj prawidłowy czas zamknięcia",IF(OR(C310&lt;1,C310&gt;2958465),"Podaj prawidłowy czas zamknięcia",IF(NOT(ISNUMBER(D310)),"Podaj dodatnią zamkniętą ilość",IF(OR(D310&lt;=0,D310&gt;1000000,ROUND(D310,8)&lt;&gt;D310),"Podaj dodatnią zamkniętą ilość",IF(NOT(ISNUMBER(INDEX('Trades'!$D$9:$D$208,MATCH(B310,'Trades'!$A$9:$A$208,0)))),"Podaj prawidłowy czas otwarcia",IF(C310&lt;INDEX('Trades'!$D$9:$D$208,MATCH(B310,'Trades'!$A$9:$A$208,0)),"Wyjście poprzedza otwarcie",IF(AND(E310&lt;&gt;"",OR(NOT(ISNUMBER(E310)),E310&lt;=0)),"Podaj dodatnią cenę lub pozostaw puste",IF(AND(F310&lt;&gt;"",NOT(ISNUMBER(F310))),"P&amp;L brutto musi być liczbą lub pozostać pusty",IF(AND(ISNUMBER(F310),OR(ABS(F310)&gt;1000000000,ROUND(F310,2)&lt;&gt;F310)),"Kwoty: do 2 miejsc po przecinku; wartość bezwzględna wpisu ≤ 1 000 000 000.",""))))))))))))))))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IF(K311=0,"",IF(A311="","Podaj ID wyjścia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: tekst zaczynający się od A–Z, do 64 znaków; bez *, ?, ~, =, &lt; i &gt;. Przykład: T-001.",IF(COUNTIFS('Exits'!$A$9:$A$608,A311)&lt;&gt;1,"ID wyjścia się powtarza",IF(B311="","Podaj ID nadrzędnej transakcji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: tekst zaczynający się od A–Z, do 64 znaków; bez *, ?, ~, =, &lt; i &gt;. Przykład: T-001.",IF(COUNTIFS('Trades'!$A$9:$A$208,B311)&lt;&gt;1,"ID musi pasować do jednego wiersza Trades",IF(NOT(ISNUMBER(C311)),"Podaj prawidłowy czas zamknięcia",IF(OR(C311&lt;1,C311&gt;2958465),"Podaj prawidłowy czas zamknięcia",IF(NOT(ISNUMBER(D311)),"Podaj dodatnią zamkniętą ilość",IF(OR(D311&lt;=0,D311&gt;1000000,ROUND(D311,8)&lt;&gt;D311),"Podaj dodatnią zamkniętą ilość",IF(NOT(ISNUMBER(INDEX('Trades'!$D$9:$D$208,MATCH(B311,'Trades'!$A$9:$A$208,0)))),"Podaj prawidłowy czas otwarcia",IF(C311&lt;INDEX('Trades'!$D$9:$D$208,MATCH(B311,'Trades'!$A$9:$A$208,0)),"Wyjście poprzedza otwarcie",IF(AND(E311&lt;&gt;"",OR(NOT(ISNUMBER(E311)),E311&lt;=0)),"Podaj dodatnią cenę lub pozostaw puste",IF(AND(F311&lt;&gt;"",NOT(ISNUMBER(F311))),"P&amp;L brutto musi być liczbą lub pozostać pusty",IF(AND(ISNUMBER(F311),OR(ABS(F311)&gt;1000000000,ROUND(F311,2)&lt;&gt;F311)),"Kwoty: do 2 miejsc po przecinku; wartość bezwzględna wpisu ≤ 1 000 000 000.",""))))))))))))))))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IF(K312=0,"",IF(A312="","Podaj ID wyjścia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: tekst zaczynający się od A–Z, do 64 znaków; bez *, ?, ~, =, &lt; i &gt;. Przykład: T-001.",IF(COUNTIFS('Exits'!$A$9:$A$608,A312)&lt;&gt;1,"ID wyjścia się powtarza",IF(B312="","Podaj ID nadrzędnej transakcji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: tekst zaczynający się od A–Z, do 64 znaków; bez *, ?, ~, =, &lt; i &gt;. Przykład: T-001.",IF(COUNTIFS('Trades'!$A$9:$A$208,B312)&lt;&gt;1,"ID musi pasować do jednego wiersza Trades",IF(NOT(ISNUMBER(C312)),"Podaj prawidłowy czas zamknięcia",IF(OR(C312&lt;1,C312&gt;2958465),"Podaj prawidłowy czas zamknięcia",IF(NOT(ISNUMBER(D312)),"Podaj dodatnią zamkniętą ilość",IF(OR(D312&lt;=0,D312&gt;1000000,ROUND(D312,8)&lt;&gt;D312),"Podaj dodatnią zamkniętą ilość",IF(NOT(ISNUMBER(INDEX('Trades'!$D$9:$D$208,MATCH(B312,'Trades'!$A$9:$A$208,0)))),"Podaj prawidłowy czas otwarcia",IF(C312&lt;INDEX('Trades'!$D$9:$D$208,MATCH(B312,'Trades'!$A$9:$A$208,0)),"Wyjście poprzedza otwarcie",IF(AND(E312&lt;&gt;"",OR(NOT(ISNUMBER(E312)),E312&lt;=0)),"Podaj dodatnią cenę lub pozostaw puste",IF(AND(F312&lt;&gt;"",NOT(ISNUMBER(F312))),"P&amp;L brutto musi być liczbą lub pozostać pusty",IF(AND(ISNUMBER(F312),OR(ABS(F312)&gt;1000000000,ROUND(F312,2)&lt;&gt;F312)),"Kwoty: do 2 miejsc po przecinku; wartość bezwzględna wpisu ≤ 1 000 000 000.",""))))))))))))))))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IF(K313=0,"",IF(A313="","Podaj ID wyjścia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: tekst zaczynający się od A–Z, do 64 znaków; bez *, ?, ~, =, &lt; i &gt;. Przykład: T-001.",IF(COUNTIFS('Exits'!$A$9:$A$608,A313)&lt;&gt;1,"ID wyjścia się powtarza",IF(B313="","Podaj ID nadrzędnej transakcji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: tekst zaczynający się od A–Z, do 64 znaków; bez *, ?, ~, =, &lt; i &gt;. Przykład: T-001.",IF(COUNTIFS('Trades'!$A$9:$A$208,B313)&lt;&gt;1,"ID musi pasować do jednego wiersza Trades",IF(NOT(ISNUMBER(C313)),"Podaj prawidłowy czas zamknięcia",IF(OR(C313&lt;1,C313&gt;2958465),"Podaj prawidłowy czas zamknięcia",IF(NOT(ISNUMBER(D313)),"Podaj dodatnią zamkniętą ilość",IF(OR(D313&lt;=0,D313&gt;1000000,ROUND(D313,8)&lt;&gt;D313),"Podaj dodatnią zamkniętą ilość",IF(NOT(ISNUMBER(INDEX('Trades'!$D$9:$D$208,MATCH(B313,'Trades'!$A$9:$A$208,0)))),"Podaj prawidłowy czas otwarcia",IF(C313&lt;INDEX('Trades'!$D$9:$D$208,MATCH(B313,'Trades'!$A$9:$A$208,0)),"Wyjście poprzedza otwarcie",IF(AND(E313&lt;&gt;"",OR(NOT(ISNUMBER(E313)),E313&lt;=0)),"Podaj dodatnią cenę lub pozostaw puste",IF(AND(F313&lt;&gt;"",NOT(ISNUMBER(F313))),"P&amp;L brutto musi być liczbą lub pozostać pusty",IF(AND(ISNUMBER(F313),OR(ABS(F313)&gt;1000000000,ROUND(F313,2)&lt;&gt;F313)),"Kwoty: do 2 miejsc po przecinku; wartość bezwzględna wpisu ≤ 1 000 000 000.",""))))))))))))))))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IF(K314=0,"",IF(A314="","Podaj ID wyjścia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: tekst zaczynający się od A–Z, do 64 znaków; bez *, ?, ~, =, &lt; i &gt;. Przykład: T-001.",IF(COUNTIFS('Exits'!$A$9:$A$608,A314)&lt;&gt;1,"ID wyjścia się powtarza",IF(B314="","Podaj ID nadrzędnej transakcji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: tekst zaczynający się od A–Z, do 64 znaków; bez *, ?, ~, =, &lt; i &gt;. Przykład: T-001.",IF(COUNTIFS('Trades'!$A$9:$A$208,B314)&lt;&gt;1,"ID musi pasować do jednego wiersza Trades",IF(NOT(ISNUMBER(C314)),"Podaj prawidłowy czas zamknięcia",IF(OR(C314&lt;1,C314&gt;2958465),"Podaj prawidłowy czas zamknięcia",IF(NOT(ISNUMBER(D314)),"Podaj dodatnią zamkniętą ilość",IF(OR(D314&lt;=0,D314&gt;1000000,ROUND(D314,8)&lt;&gt;D314),"Podaj dodatnią zamkniętą ilość",IF(NOT(ISNUMBER(INDEX('Trades'!$D$9:$D$208,MATCH(B314,'Trades'!$A$9:$A$208,0)))),"Podaj prawidłowy czas otwarcia",IF(C314&lt;INDEX('Trades'!$D$9:$D$208,MATCH(B314,'Trades'!$A$9:$A$208,0)),"Wyjście poprzedza otwarcie",IF(AND(E314&lt;&gt;"",OR(NOT(ISNUMBER(E314)),E314&lt;=0)),"Podaj dodatnią cenę lub pozostaw puste",IF(AND(F314&lt;&gt;"",NOT(ISNUMBER(F314))),"P&amp;L brutto musi być liczbą lub pozostać pusty",IF(AND(ISNUMBER(F314),OR(ABS(F314)&gt;1000000000,ROUND(F314,2)&lt;&gt;F314)),"Kwoty: do 2 miejsc po przecinku; wartość bezwzględna wpisu ≤ 1 000 000 000.",""))))))))))))))))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IF(K315=0,"",IF(A315="","Podaj ID wyjścia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: tekst zaczynający się od A–Z, do 64 znaków; bez *, ?, ~, =, &lt; i &gt;. Przykład: T-001.",IF(COUNTIFS('Exits'!$A$9:$A$608,A315)&lt;&gt;1,"ID wyjścia się powtarza",IF(B315="","Podaj ID nadrzędnej transakcji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: tekst zaczynający się od A–Z, do 64 znaków; bez *, ?, ~, =, &lt; i &gt;. Przykład: T-001.",IF(COUNTIFS('Trades'!$A$9:$A$208,B315)&lt;&gt;1,"ID musi pasować do jednego wiersza Trades",IF(NOT(ISNUMBER(C315)),"Podaj prawidłowy czas zamknięcia",IF(OR(C315&lt;1,C315&gt;2958465),"Podaj prawidłowy czas zamknięcia",IF(NOT(ISNUMBER(D315)),"Podaj dodatnią zamkniętą ilość",IF(OR(D315&lt;=0,D315&gt;1000000,ROUND(D315,8)&lt;&gt;D315),"Podaj dodatnią zamkniętą ilość",IF(NOT(ISNUMBER(INDEX('Trades'!$D$9:$D$208,MATCH(B315,'Trades'!$A$9:$A$208,0)))),"Podaj prawidłowy czas otwarcia",IF(C315&lt;INDEX('Trades'!$D$9:$D$208,MATCH(B315,'Trades'!$A$9:$A$208,0)),"Wyjście poprzedza otwarcie",IF(AND(E315&lt;&gt;"",OR(NOT(ISNUMBER(E315)),E315&lt;=0)),"Podaj dodatnią cenę lub pozostaw puste",IF(AND(F315&lt;&gt;"",NOT(ISNUMBER(F315))),"P&amp;L brutto musi być liczbą lub pozostać pusty",IF(AND(ISNUMBER(F315),OR(ABS(F315)&gt;1000000000,ROUND(F315,2)&lt;&gt;F315)),"Kwoty: do 2 miejsc po przecinku; wartość bezwzględna wpisu ≤ 1 000 000 000.",""))))))))))))))))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IF(K316=0,"",IF(A316="","Podaj ID wyjścia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: tekst zaczynający się od A–Z, do 64 znaków; bez *, ?, ~, =, &lt; i &gt;. Przykład: T-001.",IF(COUNTIFS('Exits'!$A$9:$A$608,A316)&lt;&gt;1,"ID wyjścia się powtarza",IF(B316="","Podaj ID nadrzędnej transakcji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: tekst zaczynający się od A–Z, do 64 znaków; bez *, ?, ~, =, &lt; i &gt;. Przykład: T-001.",IF(COUNTIFS('Trades'!$A$9:$A$208,B316)&lt;&gt;1,"ID musi pasować do jednego wiersza Trades",IF(NOT(ISNUMBER(C316)),"Podaj prawidłowy czas zamknięcia",IF(OR(C316&lt;1,C316&gt;2958465),"Podaj prawidłowy czas zamknięcia",IF(NOT(ISNUMBER(D316)),"Podaj dodatnią zamkniętą ilość",IF(OR(D316&lt;=0,D316&gt;1000000,ROUND(D316,8)&lt;&gt;D316),"Podaj dodatnią zamkniętą ilość",IF(NOT(ISNUMBER(INDEX('Trades'!$D$9:$D$208,MATCH(B316,'Trades'!$A$9:$A$208,0)))),"Podaj prawidłowy czas otwarcia",IF(C316&lt;INDEX('Trades'!$D$9:$D$208,MATCH(B316,'Trades'!$A$9:$A$208,0)),"Wyjście poprzedza otwarcie",IF(AND(E316&lt;&gt;"",OR(NOT(ISNUMBER(E316)),E316&lt;=0)),"Podaj dodatnią cenę lub pozostaw puste",IF(AND(F316&lt;&gt;"",NOT(ISNUMBER(F316))),"P&amp;L brutto musi być liczbą lub pozostać pusty",IF(AND(ISNUMBER(F316),OR(ABS(F316)&gt;1000000000,ROUND(F316,2)&lt;&gt;F316)),"Kwoty: do 2 miejsc po przecinku; wartość bezwzględna wpisu ≤ 1 000 000 000.",""))))))))))))))))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IF(K317=0,"",IF(A317="","Podaj ID wyjścia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: tekst zaczynający się od A–Z, do 64 znaków; bez *, ?, ~, =, &lt; i &gt;. Przykład: T-001.",IF(COUNTIFS('Exits'!$A$9:$A$608,A317)&lt;&gt;1,"ID wyjścia się powtarza",IF(B317="","Podaj ID nadrzędnej transakcji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: tekst zaczynający się od A–Z, do 64 znaków; bez *, ?, ~, =, &lt; i &gt;. Przykład: T-001.",IF(COUNTIFS('Trades'!$A$9:$A$208,B317)&lt;&gt;1,"ID musi pasować do jednego wiersza Trades",IF(NOT(ISNUMBER(C317)),"Podaj prawidłowy czas zamknięcia",IF(OR(C317&lt;1,C317&gt;2958465),"Podaj prawidłowy czas zamknięcia",IF(NOT(ISNUMBER(D317)),"Podaj dodatnią zamkniętą ilość",IF(OR(D317&lt;=0,D317&gt;1000000,ROUND(D317,8)&lt;&gt;D317),"Podaj dodatnią zamkniętą ilość",IF(NOT(ISNUMBER(INDEX('Trades'!$D$9:$D$208,MATCH(B317,'Trades'!$A$9:$A$208,0)))),"Podaj prawidłowy czas otwarcia",IF(C317&lt;INDEX('Trades'!$D$9:$D$208,MATCH(B317,'Trades'!$A$9:$A$208,0)),"Wyjście poprzedza otwarcie",IF(AND(E317&lt;&gt;"",OR(NOT(ISNUMBER(E317)),E317&lt;=0)),"Podaj dodatnią cenę lub pozostaw puste",IF(AND(F317&lt;&gt;"",NOT(ISNUMBER(F317))),"P&amp;L brutto musi być liczbą lub pozostać pusty",IF(AND(ISNUMBER(F317),OR(ABS(F317)&gt;1000000000,ROUND(F317,2)&lt;&gt;F317)),"Kwoty: do 2 miejsc po przecinku; wartość bezwzględna wpisu ≤ 1 000 000 000.",""))))))))))))))))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IF(K318=0,"",IF(A318="","Podaj ID wyjścia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: tekst zaczynający się od A–Z, do 64 znaków; bez *, ?, ~, =, &lt; i &gt;. Przykład: T-001.",IF(COUNTIFS('Exits'!$A$9:$A$608,A318)&lt;&gt;1,"ID wyjścia się powtarza",IF(B318="","Podaj ID nadrzędnej transakcji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: tekst zaczynający się od A–Z, do 64 znaków; bez *, ?, ~, =, &lt; i &gt;. Przykład: T-001.",IF(COUNTIFS('Trades'!$A$9:$A$208,B318)&lt;&gt;1,"ID musi pasować do jednego wiersza Trades",IF(NOT(ISNUMBER(C318)),"Podaj prawidłowy czas zamknięcia",IF(OR(C318&lt;1,C318&gt;2958465),"Podaj prawidłowy czas zamknięcia",IF(NOT(ISNUMBER(D318)),"Podaj dodatnią zamkniętą ilość",IF(OR(D318&lt;=0,D318&gt;1000000,ROUND(D318,8)&lt;&gt;D318),"Podaj dodatnią zamkniętą ilość",IF(NOT(ISNUMBER(INDEX('Trades'!$D$9:$D$208,MATCH(B318,'Trades'!$A$9:$A$208,0)))),"Podaj prawidłowy czas otwarcia",IF(C318&lt;INDEX('Trades'!$D$9:$D$208,MATCH(B318,'Trades'!$A$9:$A$208,0)),"Wyjście poprzedza otwarcie",IF(AND(E318&lt;&gt;"",OR(NOT(ISNUMBER(E318)),E318&lt;=0)),"Podaj dodatnią cenę lub pozostaw puste",IF(AND(F318&lt;&gt;"",NOT(ISNUMBER(F318))),"P&amp;L brutto musi być liczbą lub pozostać pusty",IF(AND(ISNUMBER(F318),OR(ABS(F318)&gt;1000000000,ROUND(F318,2)&lt;&gt;F318)),"Kwoty: do 2 miejsc po przecinku; wartość bezwzględna wpisu ≤ 1 000 000 000.",""))))))))))))))))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IF(K319=0,"",IF(A319="","Podaj ID wyjścia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: tekst zaczynający się od A–Z, do 64 znaków; bez *, ?, ~, =, &lt; i &gt;. Przykład: T-001.",IF(COUNTIFS('Exits'!$A$9:$A$608,A319)&lt;&gt;1,"ID wyjścia się powtarza",IF(B319="","Podaj ID nadrzędnej transakcji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: tekst zaczynający się od A–Z, do 64 znaków; bez *, ?, ~, =, &lt; i &gt;. Przykład: T-001.",IF(COUNTIFS('Trades'!$A$9:$A$208,B319)&lt;&gt;1,"ID musi pasować do jednego wiersza Trades",IF(NOT(ISNUMBER(C319)),"Podaj prawidłowy czas zamknięcia",IF(OR(C319&lt;1,C319&gt;2958465),"Podaj prawidłowy czas zamknięcia",IF(NOT(ISNUMBER(D319)),"Podaj dodatnią zamkniętą ilość",IF(OR(D319&lt;=0,D319&gt;1000000,ROUND(D319,8)&lt;&gt;D319),"Podaj dodatnią zamkniętą ilość",IF(NOT(ISNUMBER(INDEX('Trades'!$D$9:$D$208,MATCH(B319,'Trades'!$A$9:$A$208,0)))),"Podaj prawidłowy czas otwarcia",IF(C319&lt;INDEX('Trades'!$D$9:$D$208,MATCH(B319,'Trades'!$A$9:$A$208,0)),"Wyjście poprzedza otwarcie",IF(AND(E319&lt;&gt;"",OR(NOT(ISNUMBER(E319)),E319&lt;=0)),"Podaj dodatnią cenę lub pozostaw puste",IF(AND(F319&lt;&gt;"",NOT(ISNUMBER(F319))),"P&amp;L brutto musi być liczbą lub pozostać pusty",IF(AND(ISNUMBER(F319),OR(ABS(F319)&gt;1000000000,ROUND(F319,2)&lt;&gt;F319)),"Kwoty: do 2 miejsc po przecinku; wartość bezwzględna wpisu ≤ 1 000 000 000.",""))))))))))))))))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IF(K320=0,"",IF(A320="","Podaj ID wyjścia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: tekst zaczynający się od A–Z, do 64 znaków; bez *, ?, ~, =, &lt; i &gt;. Przykład: T-001.",IF(COUNTIFS('Exits'!$A$9:$A$608,A320)&lt;&gt;1,"ID wyjścia się powtarza",IF(B320="","Podaj ID nadrzędnej transakcji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: tekst zaczynający się od A–Z, do 64 znaków; bez *, ?, ~, =, &lt; i &gt;. Przykład: T-001.",IF(COUNTIFS('Trades'!$A$9:$A$208,B320)&lt;&gt;1,"ID musi pasować do jednego wiersza Trades",IF(NOT(ISNUMBER(C320)),"Podaj prawidłowy czas zamknięcia",IF(OR(C320&lt;1,C320&gt;2958465),"Podaj prawidłowy czas zamknięcia",IF(NOT(ISNUMBER(D320)),"Podaj dodatnią zamkniętą ilość",IF(OR(D320&lt;=0,D320&gt;1000000,ROUND(D320,8)&lt;&gt;D320),"Podaj dodatnią zamkniętą ilość",IF(NOT(ISNUMBER(INDEX('Trades'!$D$9:$D$208,MATCH(B320,'Trades'!$A$9:$A$208,0)))),"Podaj prawidłowy czas otwarcia",IF(C320&lt;INDEX('Trades'!$D$9:$D$208,MATCH(B320,'Trades'!$A$9:$A$208,0)),"Wyjście poprzedza otwarcie",IF(AND(E320&lt;&gt;"",OR(NOT(ISNUMBER(E320)),E320&lt;=0)),"Podaj dodatnią cenę lub pozostaw puste",IF(AND(F320&lt;&gt;"",NOT(ISNUMBER(F320))),"P&amp;L brutto musi być liczbą lub pozostać pusty",IF(AND(ISNUMBER(F320),OR(ABS(F320)&gt;1000000000,ROUND(F320,2)&lt;&gt;F320)),"Kwoty: do 2 miejsc po przecinku; wartość bezwzględna wpisu ≤ 1 000 000 000.",""))))))))))))))))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IF(K321=0,"",IF(A321="","Podaj ID wyjścia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: tekst zaczynający się od A–Z, do 64 znaków; bez *, ?, ~, =, &lt; i &gt;. Przykład: T-001.",IF(COUNTIFS('Exits'!$A$9:$A$608,A321)&lt;&gt;1,"ID wyjścia się powtarza",IF(B321="","Podaj ID nadrzędnej transakcji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: tekst zaczynający się od A–Z, do 64 znaków; bez *, ?, ~, =, &lt; i &gt;. Przykład: T-001.",IF(COUNTIFS('Trades'!$A$9:$A$208,B321)&lt;&gt;1,"ID musi pasować do jednego wiersza Trades",IF(NOT(ISNUMBER(C321)),"Podaj prawidłowy czas zamknięcia",IF(OR(C321&lt;1,C321&gt;2958465),"Podaj prawidłowy czas zamknięcia",IF(NOT(ISNUMBER(D321)),"Podaj dodatnią zamkniętą ilość",IF(OR(D321&lt;=0,D321&gt;1000000,ROUND(D321,8)&lt;&gt;D321),"Podaj dodatnią zamkniętą ilość",IF(NOT(ISNUMBER(INDEX('Trades'!$D$9:$D$208,MATCH(B321,'Trades'!$A$9:$A$208,0)))),"Podaj prawidłowy czas otwarcia",IF(C321&lt;INDEX('Trades'!$D$9:$D$208,MATCH(B321,'Trades'!$A$9:$A$208,0)),"Wyjście poprzedza otwarcie",IF(AND(E321&lt;&gt;"",OR(NOT(ISNUMBER(E321)),E321&lt;=0)),"Podaj dodatnią cenę lub pozostaw puste",IF(AND(F321&lt;&gt;"",NOT(ISNUMBER(F321))),"P&amp;L brutto musi być liczbą lub pozostać pusty",IF(AND(ISNUMBER(F321),OR(ABS(F321)&gt;1000000000,ROUND(F321,2)&lt;&gt;F321)),"Kwoty: do 2 miejsc po przecinku; wartość bezwzględna wpisu ≤ 1 000 000 000.",""))))))))))))))))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IF(K322=0,"",IF(A322="","Podaj ID wyjścia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: tekst zaczynający się od A–Z, do 64 znaków; bez *, ?, ~, =, &lt; i &gt;. Przykład: T-001.",IF(COUNTIFS('Exits'!$A$9:$A$608,A322)&lt;&gt;1,"ID wyjścia się powtarza",IF(B322="","Podaj ID nadrzędnej transakcji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: tekst zaczynający się od A–Z, do 64 znaków; bez *, ?, ~, =, &lt; i &gt;. Przykład: T-001.",IF(COUNTIFS('Trades'!$A$9:$A$208,B322)&lt;&gt;1,"ID musi pasować do jednego wiersza Trades",IF(NOT(ISNUMBER(C322)),"Podaj prawidłowy czas zamknięcia",IF(OR(C322&lt;1,C322&gt;2958465),"Podaj prawidłowy czas zamknięcia",IF(NOT(ISNUMBER(D322)),"Podaj dodatnią zamkniętą ilość",IF(OR(D322&lt;=0,D322&gt;1000000,ROUND(D322,8)&lt;&gt;D322),"Podaj dodatnią zamkniętą ilość",IF(NOT(ISNUMBER(INDEX('Trades'!$D$9:$D$208,MATCH(B322,'Trades'!$A$9:$A$208,0)))),"Podaj prawidłowy czas otwarcia",IF(C322&lt;INDEX('Trades'!$D$9:$D$208,MATCH(B322,'Trades'!$A$9:$A$208,0)),"Wyjście poprzedza otwarcie",IF(AND(E322&lt;&gt;"",OR(NOT(ISNUMBER(E322)),E322&lt;=0)),"Podaj dodatnią cenę lub pozostaw puste",IF(AND(F322&lt;&gt;"",NOT(ISNUMBER(F322))),"P&amp;L brutto musi być liczbą lub pozostać pusty",IF(AND(ISNUMBER(F322),OR(ABS(F322)&gt;1000000000,ROUND(F322,2)&lt;&gt;F322)),"Kwoty: do 2 miejsc po przecinku; wartość bezwzględna wpisu ≤ 1 000 000 000.",""))))))))))))))))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IF(K323=0,"",IF(A323="","Podaj ID wyjścia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: tekst zaczynający się od A–Z, do 64 znaków; bez *, ?, ~, =, &lt; i &gt;. Przykład: T-001.",IF(COUNTIFS('Exits'!$A$9:$A$608,A323)&lt;&gt;1,"ID wyjścia się powtarza",IF(B323="","Podaj ID nadrzędnej transakcji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: tekst zaczynający się od A–Z, do 64 znaków; bez *, ?, ~, =, &lt; i &gt;. Przykład: T-001.",IF(COUNTIFS('Trades'!$A$9:$A$208,B323)&lt;&gt;1,"ID musi pasować do jednego wiersza Trades",IF(NOT(ISNUMBER(C323)),"Podaj prawidłowy czas zamknięcia",IF(OR(C323&lt;1,C323&gt;2958465),"Podaj prawidłowy czas zamknięcia",IF(NOT(ISNUMBER(D323)),"Podaj dodatnią zamkniętą ilość",IF(OR(D323&lt;=0,D323&gt;1000000,ROUND(D323,8)&lt;&gt;D323),"Podaj dodatnią zamkniętą ilość",IF(NOT(ISNUMBER(INDEX('Trades'!$D$9:$D$208,MATCH(B323,'Trades'!$A$9:$A$208,0)))),"Podaj prawidłowy czas otwarcia",IF(C323&lt;INDEX('Trades'!$D$9:$D$208,MATCH(B323,'Trades'!$A$9:$A$208,0)),"Wyjście poprzedza otwarcie",IF(AND(E323&lt;&gt;"",OR(NOT(ISNUMBER(E323)),E323&lt;=0)),"Podaj dodatnią cenę lub pozostaw puste",IF(AND(F323&lt;&gt;"",NOT(ISNUMBER(F323))),"P&amp;L brutto musi być liczbą lub pozostać pusty",IF(AND(ISNUMBER(F323),OR(ABS(F323)&gt;1000000000,ROUND(F323,2)&lt;&gt;F323)),"Kwoty: do 2 miejsc po przecinku; wartość bezwzględna wpisu ≤ 1 000 000 000.",""))))))))))))))))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IF(K324=0,"",IF(A324="","Podaj ID wyjścia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: tekst zaczynający się od A–Z, do 64 znaków; bez *, ?, ~, =, &lt; i &gt;. Przykład: T-001.",IF(COUNTIFS('Exits'!$A$9:$A$608,A324)&lt;&gt;1,"ID wyjścia się powtarza",IF(B324="","Podaj ID nadrzędnej transakcji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: tekst zaczynający się od A–Z, do 64 znaków; bez *, ?, ~, =, &lt; i &gt;. Przykład: T-001.",IF(COUNTIFS('Trades'!$A$9:$A$208,B324)&lt;&gt;1,"ID musi pasować do jednego wiersza Trades",IF(NOT(ISNUMBER(C324)),"Podaj prawidłowy czas zamknięcia",IF(OR(C324&lt;1,C324&gt;2958465),"Podaj prawidłowy czas zamknięcia",IF(NOT(ISNUMBER(D324)),"Podaj dodatnią zamkniętą ilość",IF(OR(D324&lt;=0,D324&gt;1000000,ROUND(D324,8)&lt;&gt;D324),"Podaj dodatnią zamkniętą ilość",IF(NOT(ISNUMBER(INDEX('Trades'!$D$9:$D$208,MATCH(B324,'Trades'!$A$9:$A$208,0)))),"Podaj prawidłowy czas otwarcia",IF(C324&lt;INDEX('Trades'!$D$9:$D$208,MATCH(B324,'Trades'!$A$9:$A$208,0)),"Wyjście poprzedza otwarcie",IF(AND(E324&lt;&gt;"",OR(NOT(ISNUMBER(E324)),E324&lt;=0)),"Podaj dodatnią cenę lub pozostaw puste",IF(AND(F324&lt;&gt;"",NOT(ISNUMBER(F324))),"P&amp;L brutto musi być liczbą lub pozostać pusty",IF(AND(ISNUMBER(F324),OR(ABS(F324)&gt;1000000000,ROUND(F324,2)&lt;&gt;F324)),"Kwoty: do 2 miejsc po przecinku; wartość bezwzględna wpisu ≤ 1 000 000 000.",""))))))))))))))))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IF(K325=0,"",IF(A325="","Podaj ID wyjścia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: tekst zaczynający się od A–Z, do 64 znaków; bez *, ?, ~, =, &lt; i &gt;. Przykład: T-001.",IF(COUNTIFS('Exits'!$A$9:$A$608,A325)&lt;&gt;1,"ID wyjścia się powtarza",IF(B325="","Podaj ID nadrzędnej transakcji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: tekst zaczynający się od A–Z, do 64 znaków; bez *, ?, ~, =, &lt; i &gt;. Przykład: T-001.",IF(COUNTIFS('Trades'!$A$9:$A$208,B325)&lt;&gt;1,"ID musi pasować do jednego wiersza Trades",IF(NOT(ISNUMBER(C325)),"Podaj prawidłowy czas zamknięcia",IF(OR(C325&lt;1,C325&gt;2958465),"Podaj prawidłowy czas zamknięcia",IF(NOT(ISNUMBER(D325)),"Podaj dodatnią zamkniętą ilość",IF(OR(D325&lt;=0,D325&gt;1000000,ROUND(D325,8)&lt;&gt;D325),"Podaj dodatnią zamkniętą ilość",IF(NOT(ISNUMBER(INDEX('Trades'!$D$9:$D$208,MATCH(B325,'Trades'!$A$9:$A$208,0)))),"Podaj prawidłowy czas otwarcia",IF(C325&lt;INDEX('Trades'!$D$9:$D$208,MATCH(B325,'Trades'!$A$9:$A$208,0)),"Wyjście poprzedza otwarcie",IF(AND(E325&lt;&gt;"",OR(NOT(ISNUMBER(E325)),E325&lt;=0)),"Podaj dodatnią cenę lub pozostaw puste",IF(AND(F325&lt;&gt;"",NOT(ISNUMBER(F325))),"P&amp;L brutto musi być liczbą lub pozostać pusty",IF(AND(ISNUMBER(F325),OR(ABS(F325)&gt;1000000000,ROUND(F325,2)&lt;&gt;F325)),"Kwoty: do 2 miejsc po przecinku; wartość bezwzględna wpisu ≤ 1 000 000 000.",""))))))))))))))))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IF(K326=0,"",IF(A326="","Podaj ID wyjścia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: tekst zaczynający się od A–Z, do 64 znaków; bez *, ?, ~, =, &lt; i &gt;. Przykład: T-001.",IF(COUNTIFS('Exits'!$A$9:$A$608,A326)&lt;&gt;1,"ID wyjścia się powtarza",IF(B326="","Podaj ID nadrzędnej transakcji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: tekst zaczynający się od A–Z, do 64 znaków; bez *, ?, ~, =, &lt; i &gt;. Przykład: T-001.",IF(COUNTIFS('Trades'!$A$9:$A$208,B326)&lt;&gt;1,"ID musi pasować do jednego wiersza Trades",IF(NOT(ISNUMBER(C326)),"Podaj prawidłowy czas zamknięcia",IF(OR(C326&lt;1,C326&gt;2958465),"Podaj prawidłowy czas zamknięcia",IF(NOT(ISNUMBER(D326)),"Podaj dodatnią zamkniętą ilość",IF(OR(D326&lt;=0,D326&gt;1000000,ROUND(D326,8)&lt;&gt;D326),"Podaj dodatnią zamkniętą ilość",IF(NOT(ISNUMBER(INDEX('Trades'!$D$9:$D$208,MATCH(B326,'Trades'!$A$9:$A$208,0)))),"Podaj prawidłowy czas otwarcia",IF(C326&lt;INDEX('Trades'!$D$9:$D$208,MATCH(B326,'Trades'!$A$9:$A$208,0)),"Wyjście poprzedza otwarcie",IF(AND(E326&lt;&gt;"",OR(NOT(ISNUMBER(E326)),E326&lt;=0)),"Podaj dodatnią cenę lub pozostaw puste",IF(AND(F326&lt;&gt;"",NOT(ISNUMBER(F326))),"P&amp;L brutto musi być liczbą lub pozostać pusty",IF(AND(ISNUMBER(F326),OR(ABS(F326)&gt;1000000000,ROUND(F326,2)&lt;&gt;F326)),"Kwoty: do 2 miejsc po przecinku; wartość bezwzględna wpisu ≤ 1 000 000 000.",""))))))))))))))))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IF(K327=0,"",IF(A327="","Podaj ID wyjścia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: tekst zaczynający się od A–Z, do 64 znaków; bez *, ?, ~, =, &lt; i &gt;. Przykład: T-001.",IF(COUNTIFS('Exits'!$A$9:$A$608,A327)&lt;&gt;1,"ID wyjścia się powtarza",IF(B327="","Podaj ID nadrzędnej transakcji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: tekst zaczynający się od A–Z, do 64 znaków; bez *, ?, ~, =, &lt; i &gt;. Przykład: T-001.",IF(COUNTIFS('Trades'!$A$9:$A$208,B327)&lt;&gt;1,"ID musi pasować do jednego wiersza Trades",IF(NOT(ISNUMBER(C327)),"Podaj prawidłowy czas zamknięcia",IF(OR(C327&lt;1,C327&gt;2958465),"Podaj prawidłowy czas zamknięcia",IF(NOT(ISNUMBER(D327)),"Podaj dodatnią zamkniętą ilość",IF(OR(D327&lt;=0,D327&gt;1000000,ROUND(D327,8)&lt;&gt;D327),"Podaj dodatnią zamkniętą ilość",IF(NOT(ISNUMBER(INDEX('Trades'!$D$9:$D$208,MATCH(B327,'Trades'!$A$9:$A$208,0)))),"Podaj prawidłowy czas otwarcia",IF(C327&lt;INDEX('Trades'!$D$9:$D$208,MATCH(B327,'Trades'!$A$9:$A$208,0)),"Wyjście poprzedza otwarcie",IF(AND(E327&lt;&gt;"",OR(NOT(ISNUMBER(E327)),E327&lt;=0)),"Podaj dodatnią cenę lub pozostaw puste",IF(AND(F327&lt;&gt;"",NOT(ISNUMBER(F327))),"P&amp;L brutto musi być liczbą lub pozostać pusty",IF(AND(ISNUMBER(F327),OR(ABS(F327)&gt;1000000000,ROUND(F327,2)&lt;&gt;F327)),"Kwoty: do 2 miejsc po przecinku; wartość bezwzględna wpisu ≤ 1 000 000 000.",""))))))))))))))))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IF(K328=0,"",IF(A328="","Podaj ID wyjścia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: tekst zaczynający się od A–Z, do 64 znaków; bez *, ?, ~, =, &lt; i &gt;. Przykład: T-001.",IF(COUNTIFS('Exits'!$A$9:$A$608,A328)&lt;&gt;1,"ID wyjścia się powtarza",IF(B328="","Podaj ID nadrzędnej transakcji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: tekst zaczynający się od A–Z, do 64 znaków; bez *, ?, ~, =, &lt; i &gt;. Przykład: T-001.",IF(COUNTIFS('Trades'!$A$9:$A$208,B328)&lt;&gt;1,"ID musi pasować do jednego wiersza Trades",IF(NOT(ISNUMBER(C328)),"Podaj prawidłowy czas zamknięcia",IF(OR(C328&lt;1,C328&gt;2958465),"Podaj prawidłowy czas zamknięcia",IF(NOT(ISNUMBER(D328)),"Podaj dodatnią zamkniętą ilość",IF(OR(D328&lt;=0,D328&gt;1000000,ROUND(D328,8)&lt;&gt;D328),"Podaj dodatnią zamkniętą ilość",IF(NOT(ISNUMBER(INDEX('Trades'!$D$9:$D$208,MATCH(B328,'Trades'!$A$9:$A$208,0)))),"Podaj prawidłowy czas otwarcia",IF(C328&lt;INDEX('Trades'!$D$9:$D$208,MATCH(B328,'Trades'!$A$9:$A$208,0)),"Wyjście poprzedza otwarcie",IF(AND(E328&lt;&gt;"",OR(NOT(ISNUMBER(E328)),E328&lt;=0)),"Podaj dodatnią cenę lub pozostaw puste",IF(AND(F328&lt;&gt;"",NOT(ISNUMBER(F328))),"P&amp;L brutto musi być liczbą lub pozostać pusty",IF(AND(ISNUMBER(F328),OR(ABS(F328)&gt;1000000000,ROUND(F328,2)&lt;&gt;F328)),"Kwoty: do 2 miejsc po przecinku; wartość bezwzględna wpisu ≤ 1 000 000 000.",""))))))))))))))))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IF(K329=0,"",IF(A329="","Podaj ID wyjścia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: tekst zaczynający się od A–Z, do 64 znaków; bez *, ?, ~, =, &lt; i &gt;. Przykład: T-001.",IF(COUNTIFS('Exits'!$A$9:$A$608,A329)&lt;&gt;1,"ID wyjścia się powtarza",IF(B329="","Podaj ID nadrzędnej transakcji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: tekst zaczynający się od A–Z, do 64 znaków; bez *, ?, ~, =, &lt; i &gt;. Przykład: T-001.",IF(COUNTIFS('Trades'!$A$9:$A$208,B329)&lt;&gt;1,"ID musi pasować do jednego wiersza Trades",IF(NOT(ISNUMBER(C329)),"Podaj prawidłowy czas zamknięcia",IF(OR(C329&lt;1,C329&gt;2958465),"Podaj prawidłowy czas zamknięcia",IF(NOT(ISNUMBER(D329)),"Podaj dodatnią zamkniętą ilość",IF(OR(D329&lt;=0,D329&gt;1000000,ROUND(D329,8)&lt;&gt;D329),"Podaj dodatnią zamkniętą ilość",IF(NOT(ISNUMBER(INDEX('Trades'!$D$9:$D$208,MATCH(B329,'Trades'!$A$9:$A$208,0)))),"Podaj prawidłowy czas otwarcia",IF(C329&lt;INDEX('Trades'!$D$9:$D$208,MATCH(B329,'Trades'!$A$9:$A$208,0)),"Wyjście poprzedza otwarcie",IF(AND(E329&lt;&gt;"",OR(NOT(ISNUMBER(E329)),E329&lt;=0)),"Podaj dodatnią cenę lub pozostaw puste",IF(AND(F329&lt;&gt;"",NOT(ISNUMBER(F329))),"P&amp;L brutto musi być liczbą lub pozostać pusty",IF(AND(ISNUMBER(F329),OR(ABS(F329)&gt;1000000000,ROUND(F329,2)&lt;&gt;F329)),"Kwoty: do 2 miejsc po przecinku; wartość bezwzględna wpisu ≤ 1 000 000 000.",""))))))))))))))))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IF(K330=0,"",IF(A330="","Podaj ID wyjścia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: tekst zaczynający się od A–Z, do 64 znaków; bez *, ?, ~, =, &lt; i &gt;. Przykład: T-001.",IF(COUNTIFS('Exits'!$A$9:$A$608,A330)&lt;&gt;1,"ID wyjścia się powtarza",IF(B330="","Podaj ID nadrzędnej transakcji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: tekst zaczynający się od A–Z, do 64 znaków; bez *, ?, ~, =, &lt; i &gt;. Przykład: T-001.",IF(COUNTIFS('Trades'!$A$9:$A$208,B330)&lt;&gt;1,"ID musi pasować do jednego wiersza Trades",IF(NOT(ISNUMBER(C330)),"Podaj prawidłowy czas zamknięcia",IF(OR(C330&lt;1,C330&gt;2958465),"Podaj prawidłowy czas zamknięcia",IF(NOT(ISNUMBER(D330)),"Podaj dodatnią zamkniętą ilość",IF(OR(D330&lt;=0,D330&gt;1000000,ROUND(D330,8)&lt;&gt;D330),"Podaj dodatnią zamkniętą ilość",IF(NOT(ISNUMBER(INDEX('Trades'!$D$9:$D$208,MATCH(B330,'Trades'!$A$9:$A$208,0)))),"Podaj prawidłowy czas otwarcia",IF(C330&lt;INDEX('Trades'!$D$9:$D$208,MATCH(B330,'Trades'!$A$9:$A$208,0)),"Wyjście poprzedza otwarcie",IF(AND(E330&lt;&gt;"",OR(NOT(ISNUMBER(E330)),E330&lt;=0)),"Podaj dodatnią cenę lub pozostaw puste",IF(AND(F330&lt;&gt;"",NOT(ISNUMBER(F330))),"P&amp;L brutto musi być liczbą lub pozostać pusty",IF(AND(ISNUMBER(F330),OR(ABS(F330)&gt;1000000000,ROUND(F330,2)&lt;&gt;F330)),"Kwoty: do 2 miejsc po przecinku; wartość bezwzględna wpisu ≤ 1 000 000 000.",""))))))))))))))))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IF(K331=0,"",IF(A331="","Podaj ID wyjścia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: tekst zaczynający się od A–Z, do 64 znaków; bez *, ?, ~, =, &lt; i &gt;. Przykład: T-001.",IF(COUNTIFS('Exits'!$A$9:$A$608,A331)&lt;&gt;1,"ID wyjścia się powtarza",IF(B331="","Podaj ID nadrzędnej transakcji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: tekst zaczynający się od A–Z, do 64 znaków; bez *, ?, ~, =, &lt; i &gt;. Przykład: T-001.",IF(COUNTIFS('Trades'!$A$9:$A$208,B331)&lt;&gt;1,"ID musi pasować do jednego wiersza Trades",IF(NOT(ISNUMBER(C331)),"Podaj prawidłowy czas zamknięcia",IF(OR(C331&lt;1,C331&gt;2958465),"Podaj prawidłowy czas zamknięcia",IF(NOT(ISNUMBER(D331)),"Podaj dodatnią zamkniętą ilość",IF(OR(D331&lt;=0,D331&gt;1000000,ROUND(D331,8)&lt;&gt;D331),"Podaj dodatnią zamkniętą ilość",IF(NOT(ISNUMBER(INDEX('Trades'!$D$9:$D$208,MATCH(B331,'Trades'!$A$9:$A$208,0)))),"Podaj prawidłowy czas otwarcia",IF(C331&lt;INDEX('Trades'!$D$9:$D$208,MATCH(B331,'Trades'!$A$9:$A$208,0)),"Wyjście poprzedza otwarcie",IF(AND(E331&lt;&gt;"",OR(NOT(ISNUMBER(E331)),E331&lt;=0)),"Podaj dodatnią cenę lub pozostaw puste",IF(AND(F331&lt;&gt;"",NOT(ISNUMBER(F331))),"P&amp;L brutto musi być liczbą lub pozostać pusty",IF(AND(ISNUMBER(F331),OR(ABS(F331)&gt;1000000000,ROUND(F331,2)&lt;&gt;F331)),"Kwoty: do 2 miejsc po przecinku; wartość bezwzględna wpisu ≤ 1 000 000 000.",""))))))))))))))))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IF(K332=0,"",IF(A332="","Podaj ID wyjścia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: tekst zaczynający się od A–Z, do 64 znaków; bez *, ?, ~, =, &lt; i &gt;. Przykład: T-001.",IF(COUNTIFS('Exits'!$A$9:$A$608,A332)&lt;&gt;1,"ID wyjścia się powtarza",IF(B332="","Podaj ID nadrzędnej transakcji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: tekst zaczynający się od A–Z, do 64 znaków; bez *, ?, ~, =, &lt; i &gt;. Przykład: T-001.",IF(COUNTIFS('Trades'!$A$9:$A$208,B332)&lt;&gt;1,"ID musi pasować do jednego wiersza Trades",IF(NOT(ISNUMBER(C332)),"Podaj prawidłowy czas zamknięcia",IF(OR(C332&lt;1,C332&gt;2958465),"Podaj prawidłowy czas zamknięcia",IF(NOT(ISNUMBER(D332)),"Podaj dodatnią zamkniętą ilość",IF(OR(D332&lt;=0,D332&gt;1000000,ROUND(D332,8)&lt;&gt;D332),"Podaj dodatnią zamkniętą ilość",IF(NOT(ISNUMBER(INDEX('Trades'!$D$9:$D$208,MATCH(B332,'Trades'!$A$9:$A$208,0)))),"Podaj prawidłowy czas otwarcia",IF(C332&lt;INDEX('Trades'!$D$9:$D$208,MATCH(B332,'Trades'!$A$9:$A$208,0)),"Wyjście poprzedza otwarcie",IF(AND(E332&lt;&gt;"",OR(NOT(ISNUMBER(E332)),E332&lt;=0)),"Podaj dodatnią cenę lub pozostaw puste",IF(AND(F332&lt;&gt;"",NOT(ISNUMBER(F332))),"P&amp;L brutto musi być liczbą lub pozostać pusty",IF(AND(ISNUMBER(F332),OR(ABS(F332)&gt;1000000000,ROUND(F332,2)&lt;&gt;F332)),"Kwoty: do 2 miejsc po przecinku; wartość bezwzględna wpisu ≤ 1 000 000 000.",""))))))))))))))))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IF(K333=0,"",IF(A333="","Podaj ID wyjścia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: tekst zaczynający się od A–Z, do 64 znaków; bez *, ?, ~, =, &lt; i &gt;. Przykład: T-001.",IF(COUNTIFS('Exits'!$A$9:$A$608,A333)&lt;&gt;1,"ID wyjścia się powtarza",IF(B333="","Podaj ID nadrzędnej transakcji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: tekst zaczynający się od A–Z, do 64 znaków; bez *, ?, ~, =, &lt; i &gt;. Przykład: T-001.",IF(COUNTIFS('Trades'!$A$9:$A$208,B333)&lt;&gt;1,"ID musi pasować do jednego wiersza Trades",IF(NOT(ISNUMBER(C333)),"Podaj prawidłowy czas zamknięcia",IF(OR(C333&lt;1,C333&gt;2958465),"Podaj prawidłowy czas zamknięcia",IF(NOT(ISNUMBER(D333)),"Podaj dodatnią zamkniętą ilość",IF(OR(D333&lt;=0,D333&gt;1000000,ROUND(D333,8)&lt;&gt;D333),"Podaj dodatnią zamkniętą ilość",IF(NOT(ISNUMBER(INDEX('Trades'!$D$9:$D$208,MATCH(B333,'Trades'!$A$9:$A$208,0)))),"Podaj prawidłowy czas otwarcia",IF(C333&lt;INDEX('Trades'!$D$9:$D$208,MATCH(B333,'Trades'!$A$9:$A$208,0)),"Wyjście poprzedza otwarcie",IF(AND(E333&lt;&gt;"",OR(NOT(ISNUMBER(E333)),E333&lt;=0)),"Podaj dodatnią cenę lub pozostaw puste",IF(AND(F333&lt;&gt;"",NOT(ISNUMBER(F333))),"P&amp;L brutto musi być liczbą lub pozostać pusty",IF(AND(ISNUMBER(F333),OR(ABS(F333)&gt;1000000000,ROUND(F333,2)&lt;&gt;F333)),"Kwoty: do 2 miejsc po przecinku; wartość bezwzględna wpisu ≤ 1 000 000 000.",""))))))))))))))))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IF(K334=0,"",IF(A334="","Podaj ID wyjścia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: tekst zaczynający się od A–Z, do 64 znaków; bez *, ?, ~, =, &lt; i &gt;. Przykład: T-001.",IF(COUNTIFS('Exits'!$A$9:$A$608,A334)&lt;&gt;1,"ID wyjścia się powtarza",IF(B334="","Podaj ID nadrzędnej transakcji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: tekst zaczynający się od A–Z, do 64 znaków; bez *, ?, ~, =, &lt; i &gt;. Przykład: T-001.",IF(COUNTIFS('Trades'!$A$9:$A$208,B334)&lt;&gt;1,"ID musi pasować do jednego wiersza Trades",IF(NOT(ISNUMBER(C334)),"Podaj prawidłowy czas zamknięcia",IF(OR(C334&lt;1,C334&gt;2958465),"Podaj prawidłowy czas zamknięcia",IF(NOT(ISNUMBER(D334)),"Podaj dodatnią zamkniętą ilość",IF(OR(D334&lt;=0,D334&gt;1000000,ROUND(D334,8)&lt;&gt;D334),"Podaj dodatnią zamkniętą ilość",IF(NOT(ISNUMBER(INDEX('Trades'!$D$9:$D$208,MATCH(B334,'Trades'!$A$9:$A$208,0)))),"Podaj prawidłowy czas otwarcia",IF(C334&lt;INDEX('Trades'!$D$9:$D$208,MATCH(B334,'Trades'!$A$9:$A$208,0)),"Wyjście poprzedza otwarcie",IF(AND(E334&lt;&gt;"",OR(NOT(ISNUMBER(E334)),E334&lt;=0)),"Podaj dodatnią cenę lub pozostaw puste",IF(AND(F334&lt;&gt;"",NOT(ISNUMBER(F334))),"P&amp;L brutto musi być liczbą lub pozostać pusty",IF(AND(ISNUMBER(F334),OR(ABS(F334)&gt;1000000000,ROUND(F334,2)&lt;&gt;F334)),"Kwoty: do 2 miejsc po przecinku; wartość bezwzględna wpisu ≤ 1 000 000 000.",""))))))))))))))))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IF(K335=0,"",IF(A335="","Podaj ID wyjścia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: tekst zaczynający się od A–Z, do 64 znaków; bez *, ?, ~, =, &lt; i &gt;. Przykład: T-001.",IF(COUNTIFS('Exits'!$A$9:$A$608,A335)&lt;&gt;1,"ID wyjścia się powtarza",IF(B335="","Podaj ID nadrzędnej transakcji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: tekst zaczynający się od A–Z, do 64 znaków; bez *, ?, ~, =, &lt; i &gt;. Przykład: T-001.",IF(COUNTIFS('Trades'!$A$9:$A$208,B335)&lt;&gt;1,"ID musi pasować do jednego wiersza Trades",IF(NOT(ISNUMBER(C335)),"Podaj prawidłowy czas zamknięcia",IF(OR(C335&lt;1,C335&gt;2958465),"Podaj prawidłowy czas zamknięcia",IF(NOT(ISNUMBER(D335)),"Podaj dodatnią zamkniętą ilość",IF(OR(D335&lt;=0,D335&gt;1000000,ROUND(D335,8)&lt;&gt;D335),"Podaj dodatnią zamkniętą ilość",IF(NOT(ISNUMBER(INDEX('Trades'!$D$9:$D$208,MATCH(B335,'Trades'!$A$9:$A$208,0)))),"Podaj prawidłowy czas otwarcia",IF(C335&lt;INDEX('Trades'!$D$9:$D$208,MATCH(B335,'Trades'!$A$9:$A$208,0)),"Wyjście poprzedza otwarcie",IF(AND(E335&lt;&gt;"",OR(NOT(ISNUMBER(E335)),E335&lt;=0)),"Podaj dodatnią cenę lub pozostaw puste",IF(AND(F335&lt;&gt;"",NOT(ISNUMBER(F335))),"P&amp;L brutto musi być liczbą lub pozostać pusty",IF(AND(ISNUMBER(F335),OR(ABS(F335)&gt;1000000000,ROUND(F335,2)&lt;&gt;F335)),"Kwoty: do 2 miejsc po przecinku; wartość bezwzględna wpisu ≤ 1 000 000 000.",""))))))))))))))))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IF(K336=0,"",IF(A336="","Podaj ID wyjścia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: tekst zaczynający się od A–Z, do 64 znaków; bez *, ?, ~, =, &lt; i &gt;. Przykład: T-001.",IF(COUNTIFS('Exits'!$A$9:$A$608,A336)&lt;&gt;1,"ID wyjścia się powtarza",IF(B336="","Podaj ID nadrzędnej transakcji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: tekst zaczynający się od A–Z, do 64 znaków; bez *, ?, ~, =, &lt; i &gt;. Przykład: T-001.",IF(COUNTIFS('Trades'!$A$9:$A$208,B336)&lt;&gt;1,"ID musi pasować do jednego wiersza Trades",IF(NOT(ISNUMBER(C336)),"Podaj prawidłowy czas zamknięcia",IF(OR(C336&lt;1,C336&gt;2958465),"Podaj prawidłowy czas zamknięcia",IF(NOT(ISNUMBER(D336)),"Podaj dodatnią zamkniętą ilość",IF(OR(D336&lt;=0,D336&gt;1000000,ROUND(D336,8)&lt;&gt;D336),"Podaj dodatnią zamkniętą ilość",IF(NOT(ISNUMBER(INDEX('Trades'!$D$9:$D$208,MATCH(B336,'Trades'!$A$9:$A$208,0)))),"Podaj prawidłowy czas otwarcia",IF(C336&lt;INDEX('Trades'!$D$9:$D$208,MATCH(B336,'Trades'!$A$9:$A$208,0)),"Wyjście poprzedza otwarcie",IF(AND(E336&lt;&gt;"",OR(NOT(ISNUMBER(E336)),E336&lt;=0)),"Podaj dodatnią cenę lub pozostaw puste",IF(AND(F336&lt;&gt;"",NOT(ISNUMBER(F336))),"P&amp;L brutto musi być liczbą lub pozostać pusty",IF(AND(ISNUMBER(F336),OR(ABS(F336)&gt;1000000000,ROUND(F336,2)&lt;&gt;F336)),"Kwoty: do 2 miejsc po przecinku; wartość bezwzględna wpisu ≤ 1 000 000 000.",""))))))))))))))))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IF(K337=0,"",IF(A337="","Podaj ID wyjścia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: tekst zaczynający się od A–Z, do 64 znaków; bez *, ?, ~, =, &lt; i &gt;. Przykład: T-001.",IF(COUNTIFS('Exits'!$A$9:$A$608,A337)&lt;&gt;1,"ID wyjścia się powtarza",IF(B337="","Podaj ID nadrzędnej transakcji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: tekst zaczynający się od A–Z, do 64 znaków; bez *, ?, ~, =, &lt; i &gt;. Przykład: T-001.",IF(COUNTIFS('Trades'!$A$9:$A$208,B337)&lt;&gt;1,"ID musi pasować do jednego wiersza Trades",IF(NOT(ISNUMBER(C337)),"Podaj prawidłowy czas zamknięcia",IF(OR(C337&lt;1,C337&gt;2958465),"Podaj prawidłowy czas zamknięcia",IF(NOT(ISNUMBER(D337)),"Podaj dodatnią zamkniętą ilość",IF(OR(D337&lt;=0,D337&gt;1000000,ROUND(D337,8)&lt;&gt;D337),"Podaj dodatnią zamkniętą ilość",IF(NOT(ISNUMBER(INDEX('Trades'!$D$9:$D$208,MATCH(B337,'Trades'!$A$9:$A$208,0)))),"Podaj prawidłowy czas otwarcia",IF(C337&lt;INDEX('Trades'!$D$9:$D$208,MATCH(B337,'Trades'!$A$9:$A$208,0)),"Wyjście poprzedza otwarcie",IF(AND(E337&lt;&gt;"",OR(NOT(ISNUMBER(E337)),E337&lt;=0)),"Podaj dodatnią cenę lub pozostaw puste",IF(AND(F337&lt;&gt;"",NOT(ISNUMBER(F337))),"P&amp;L brutto musi być liczbą lub pozostać pusty",IF(AND(ISNUMBER(F337),OR(ABS(F337)&gt;1000000000,ROUND(F337,2)&lt;&gt;F337)),"Kwoty: do 2 miejsc po przecinku; wartość bezwzględna wpisu ≤ 1 000 000 000.",""))))))))))))))))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IF(K338=0,"",IF(A338="","Podaj ID wyjścia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: tekst zaczynający się od A–Z, do 64 znaków; bez *, ?, ~, =, &lt; i &gt;. Przykład: T-001.",IF(COUNTIFS('Exits'!$A$9:$A$608,A338)&lt;&gt;1,"ID wyjścia się powtarza",IF(B338="","Podaj ID nadrzędnej transakcji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: tekst zaczynający się od A–Z, do 64 znaków; bez *, ?, ~, =, &lt; i &gt;. Przykład: T-001.",IF(COUNTIFS('Trades'!$A$9:$A$208,B338)&lt;&gt;1,"ID musi pasować do jednego wiersza Trades",IF(NOT(ISNUMBER(C338)),"Podaj prawidłowy czas zamknięcia",IF(OR(C338&lt;1,C338&gt;2958465),"Podaj prawidłowy czas zamknięcia",IF(NOT(ISNUMBER(D338)),"Podaj dodatnią zamkniętą ilość",IF(OR(D338&lt;=0,D338&gt;1000000,ROUND(D338,8)&lt;&gt;D338),"Podaj dodatnią zamkniętą ilość",IF(NOT(ISNUMBER(INDEX('Trades'!$D$9:$D$208,MATCH(B338,'Trades'!$A$9:$A$208,0)))),"Podaj prawidłowy czas otwarcia",IF(C338&lt;INDEX('Trades'!$D$9:$D$208,MATCH(B338,'Trades'!$A$9:$A$208,0)),"Wyjście poprzedza otwarcie",IF(AND(E338&lt;&gt;"",OR(NOT(ISNUMBER(E338)),E338&lt;=0)),"Podaj dodatnią cenę lub pozostaw puste",IF(AND(F338&lt;&gt;"",NOT(ISNUMBER(F338))),"P&amp;L brutto musi być liczbą lub pozostać pusty",IF(AND(ISNUMBER(F338),OR(ABS(F338)&gt;1000000000,ROUND(F338,2)&lt;&gt;F338)),"Kwoty: do 2 miejsc po przecinku; wartość bezwzględna wpisu ≤ 1 000 000 000.",""))))))))))))))))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IF(K339=0,"",IF(A339="","Podaj ID wyjścia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: tekst zaczynający się od A–Z, do 64 znaków; bez *, ?, ~, =, &lt; i &gt;. Przykład: T-001.",IF(COUNTIFS('Exits'!$A$9:$A$608,A339)&lt;&gt;1,"ID wyjścia się powtarza",IF(B339="","Podaj ID nadrzędnej transakcji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: tekst zaczynający się od A–Z, do 64 znaków; bez *, ?, ~, =, &lt; i &gt;. Przykład: T-001.",IF(COUNTIFS('Trades'!$A$9:$A$208,B339)&lt;&gt;1,"ID musi pasować do jednego wiersza Trades",IF(NOT(ISNUMBER(C339)),"Podaj prawidłowy czas zamknięcia",IF(OR(C339&lt;1,C339&gt;2958465),"Podaj prawidłowy czas zamknięcia",IF(NOT(ISNUMBER(D339)),"Podaj dodatnią zamkniętą ilość",IF(OR(D339&lt;=0,D339&gt;1000000,ROUND(D339,8)&lt;&gt;D339),"Podaj dodatnią zamkniętą ilość",IF(NOT(ISNUMBER(INDEX('Trades'!$D$9:$D$208,MATCH(B339,'Trades'!$A$9:$A$208,0)))),"Podaj prawidłowy czas otwarcia",IF(C339&lt;INDEX('Trades'!$D$9:$D$208,MATCH(B339,'Trades'!$A$9:$A$208,0)),"Wyjście poprzedza otwarcie",IF(AND(E339&lt;&gt;"",OR(NOT(ISNUMBER(E339)),E339&lt;=0)),"Podaj dodatnią cenę lub pozostaw puste",IF(AND(F339&lt;&gt;"",NOT(ISNUMBER(F339))),"P&amp;L brutto musi być liczbą lub pozostać pusty",IF(AND(ISNUMBER(F339),OR(ABS(F339)&gt;1000000000,ROUND(F339,2)&lt;&gt;F339)),"Kwoty: do 2 miejsc po przecinku; wartość bezwzględna wpisu ≤ 1 000 000 000.",""))))))))))))))))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IF(K340=0,"",IF(A340="","Podaj ID wyjścia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: tekst zaczynający się od A–Z, do 64 znaków; bez *, ?, ~, =, &lt; i &gt;. Przykład: T-001.",IF(COUNTIFS('Exits'!$A$9:$A$608,A340)&lt;&gt;1,"ID wyjścia się powtarza",IF(B340="","Podaj ID nadrzędnej transakcji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: tekst zaczynający się od A–Z, do 64 znaków; bez *, ?, ~, =, &lt; i &gt;. Przykład: T-001.",IF(COUNTIFS('Trades'!$A$9:$A$208,B340)&lt;&gt;1,"ID musi pasować do jednego wiersza Trades",IF(NOT(ISNUMBER(C340)),"Podaj prawidłowy czas zamknięcia",IF(OR(C340&lt;1,C340&gt;2958465),"Podaj prawidłowy czas zamknięcia",IF(NOT(ISNUMBER(D340)),"Podaj dodatnią zamkniętą ilość",IF(OR(D340&lt;=0,D340&gt;1000000,ROUND(D340,8)&lt;&gt;D340),"Podaj dodatnią zamkniętą ilość",IF(NOT(ISNUMBER(INDEX('Trades'!$D$9:$D$208,MATCH(B340,'Trades'!$A$9:$A$208,0)))),"Podaj prawidłowy czas otwarcia",IF(C340&lt;INDEX('Trades'!$D$9:$D$208,MATCH(B340,'Trades'!$A$9:$A$208,0)),"Wyjście poprzedza otwarcie",IF(AND(E340&lt;&gt;"",OR(NOT(ISNUMBER(E340)),E340&lt;=0)),"Podaj dodatnią cenę lub pozostaw puste",IF(AND(F340&lt;&gt;"",NOT(ISNUMBER(F340))),"P&amp;L brutto musi być liczbą lub pozostać pusty",IF(AND(ISNUMBER(F340),OR(ABS(F340)&gt;1000000000,ROUND(F340,2)&lt;&gt;F340)),"Kwoty: do 2 miejsc po przecinku; wartość bezwzględna wpisu ≤ 1 000 000 000.",""))))))))))))))))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IF(K341=0,"",IF(A341="","Podaj ID wyjścia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: tekst zaczynający się od A–Z, do 64 znaków; bez *, ?, ~, =, &lt; i &gt;. Przykład: T-001.",IF(COUNTIFS('Exits'!$A$9:$A$608,A341)&lt;&gt;1,"ID wyjścia się powtarza",IF(B341="","Podaj ID nadrzędnej transakcji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: tekst zaczynający się od A–Z, do 64 znaków; bez *, ?, ~, =, &lt; i &gt;. Przykład: T-001.",IF(COUNTIFS('Trades'!$A$9:$A$208,B341)&lt;&gt;1,"ID musi pasować do jednego wiersza Trades",IF(NOT(ISNUMBER(C341)),"Podaj prawidłowy czas zamknięcia",IF(OR(C341&lt;1,C341&gt;2958465),"Podaj prawidłowy czas zamknięcia",IF(NOT(ISNUMBER(D341)),"Podaj dodatnią zamkniętą ilość",IF(OR(D341&lt;=0,D341&gt;1000000,ROUND(D341,8)&lt;&gt;D341),"Podaj dodatnią zamkniętą ilość",IF(NOT(ISNUMBER(INDEX('Trades'!$D$9:$D$208,MATCH(B341,'Trades'!$A$9:$A$208,0)))),"Podaj prawidłowy czas otwarcia",IF(C341&lt;INDEX('Trades'!$D$9:$D$208,MATCH(B341,'Trades'!$A$9:$A$208,0)),"Wyjście poprzedza otwarcie",IF(AND(E341&lt;&gt;"",OR(NOT(ISNUMBER(E341)),E341&lt;=0)),"Podaj dodatnią cenę lub pozostaw puste",IF(AND(F341&lt;&gt;"",NOT(ISNUMBER(F341))),"P&amp;L brutto musi być liczbą lub pozostać pusty",IF(AND(ISNUMBER(F341),OR(ABS(F341)&gt;1000000000,ROUND(F341,2)&lt;&gt;F341)),"Kwoty: do 2 miejsc po przecinku; wartość bezwzględna wpisu ≤ 1 000 000 000.",""))))))))))))))))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IF(K342=0,"",IF(A342="","Podaj ID wyjścia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: tekst zaczynający się od A–Z, do 64 znaków; bez *, ?, ~, =, &lt; i &gt;. Przykład: T-001.",IF(COUNTIFS('Exits'!$A$9:$A$608,A342)&lt;&gt;1,"ID wyjścia się powtarza",IF(B342="","Podaj ID nadrzędnej transakcji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: tekst zaczynający się od A–Z, do 64 znaków; bez *, ?, ~, =, &lt; i &gt;. Przykład: T-001.",IF(COUNTIFS('Trades'!$A$9:$A$208,B342)&lt;&gt;1,"ID musi pasować do jednego wiersza Trades",IF(NOT(ISNUMBER(C342)),"Podaj prawidłowy czas zamknięcia",IF(OR(C342&lt;1,C342&gt;2958465),"Podaj prawidłowy czas zamknięcia",IF(NOT(ISNUMBER(D342)),"Podaj dodatnią zamkniętą ilość",IF(OR(D342&lt;=0,D342&gt;1000000,ROUND(D342,8)&lt;&gt;D342),"Podaj dodatnią zamkniętą ilość",IF(NOT(ISNUMBER(INDEX('Trades'!$D$9:$D$208,MATCH(B342,'Trades'!$A$9:$A$208,0)))),"Podaj prawidłowy czas otwarcia",IF(C342&lt;INDEX('Trades'!$D$9:$D$208,MATCH(B342,'Trades'!$A$9:$A$208,0)),"Wyjście poprzedza otwarcie",IF(AND(E342&lt;&gt;"",OR(NOT(ISNUMBER(E342)),E342&lt;=0)),"Podaj dodatnią cenę lub pozostaw puste",IF(AND(F342&lt;&gt;"",NOT(ISNUMBER(F342))),"P&amp;L brutto musi być liczbą lub pozostać pusty",IF(AND(ISNUMBER(F342),OR(ABS(F342)&gt;1000000000,ROUND(F342,2)&lt;&gt;F342)),"Kwoty: do 2 miejsc po przecinku; wartość bezwzględna wpisu ≤ 1 000 000 000.",""))))))))))))))))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IF(K343=0,"",IF(A343="","Podaj ID wyjścia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: tekst zaczynający się od A–Z, do 64 znaków; bez *, ?, ~, =, &lt; i &gt;. Przykład: T-001.",IF(COUNTIFS('Exits'!$A$9:$A$608,A343)&lt;&gt;1,"ID wyjścia się powtarza",IF(B343="","Podaj ID nadrzędnej transakcji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: tekst zaczynający się od A–Z, do 64 znaków; bez *, ?, ~, =, &lt; i &gt;. Przykład: T-001.",IF(COUNTIFS('Trades'!$A$9:$A$208,B343)&lt;&gt;1,"ID musi pasować do jednego wiersza Trades",IF(NOT(ISNUMBER(C343)),"Podaj prawidłowy czas zamknięcia",IF(OR(C343&lt;1,C343&gt;2958465),"Podaj prawidłowy czas zamknięcia",IF(NOT(ISNUMBER(D343)),"Podaj dodatnią zamkniętą ilość",IF(OR(D343&lt;=0,D343&gt;1000000,ROUND(D343,8)&lt;&gt;D343),"Podaj dodatnią zamkniętą ilość",IF(NOT(ISNUMBER(INDEX('Trades'!$D$9:$D$208,MATCH(B343,'Trades'!$A$9:$A$208,0)))),"Podaj prawidłowy czas otwarcia",IF(C343&lt;INDEX('Trades'!$D$9:$D$208,MATCH(B343,'Trades'!$A$9:$A$208,0)),"Wyjście poprzedza otwarcie",IF(AND(E343&lt;&gt;"",OR(NOT(ISNUMBER(E343)),E343&lt;=0)),"Podaj dodatnią cenę lub pozostaw puste",IF(AND(F343&lt;&gt;"",NOT(ISNUMBER(F343))),"P&amp;L brutto musi być liczbą lub pozostać pusty",IF(AND(ISNUMBER(F343),OR(ABS(F343)&gt;1000000000,ROUND(F343,2)&lt;&gt;F343)),"Kwoty: do 2 miejsc po przecinku; wartość bezwzględna wpisu ≤ 1 000 000 000.",""))))))))))))))))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IF(K344=0,"",IF(A344="","Podaj ID wyjścia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: tekst zaczynający się od A–Z, do 64 znaków; bez *, ?, ~, =, &lt; i &gt;. Przykład: T-001.",IF(COUNTIFS('Exits'!$A$9:$A$608,A344)&lt;&gt;1,"ID wyjścia się powtarza",IF(B344="","Podaj ID nadrzędnej transakcji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: tekst zaczynający się od A–Z, do 64 znaków; bez *, ?, ~, =, &lt; i &gt;. Przykład: T-001.",IF(COUNTIFS('Trades'!$A$9:$A$208,B344)&lt;&gt;1,"ID musi pasować do jednego wiersza Trades",IF(NOT(ISNUMBER(C344)),"Podaj prawidłowy czas zamknięcia",IF(OR(C344&lt;1,C344&gt;2958465),"Podaj prawidłowy czas zamknięcia",IF(NOT(ISNUMBER(D344)),"Podaj dodatnią zamkniętą ilość",IF(OR(D344&lt;=0,D344&gt;1000000,ROUND(D344,8)&lt;&gt;D344),"Podaj dodatnią zamkniętą ilość",IF(NOT(ISNUMBER(INDEX('Trades'!$D$9:$D$208,MATCH(B344,'Trades'!$A$9:$A$208,0)))),"Podaj prawidłowy czas otwarcia",IF(C344&lt;INDEX('Trades'!$D$9:$D$208,MATCH(B344,'Trades'!$A$9:$A$208,0)),"Wyjście poprzedza otwarcie",IF(AND(E344&lt;&gt;"",OR(NOT(ISNUMBER(E344)),E344&lt;=0)),"Podaj dodatnią cenę lub pozostaw puste",IF(AND(F344&lt;&gt;"",NOT(ISNUMBER(F344))),"P&amp;L brutto musi być liczbą lub pozostać pusty",IF(AND(ISNUMBER(F344),OR(ABS(F344)&gt;1000000000,ROUND(F344,2)&lt;&gt;F344)),"Kwoty: do 2 miejsc po przecinku; wartość bezwzględna wpisu ≤ 1 000 000 000.",""))))))))))))))))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IF(K345=0,"",IF(A345="","Podaj ID wyjścia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: tekst zaczynający się od A–Z, do 64 znaków; bez *, ?, ~, =, &lt; i &gt;. Przykład: T-001.",IF(COUNTIFS('Exits'!$A$9:$A$608,A345)&lt;&gt;1,"ID wyjścia się powtarza",IF(B345="","Podaj ID nadrzędnej transakcji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: tekst zaczynający się od A–Z, do 64 znaków; bez *, ?, ~, =, &lt; i &gt;. Przykład: T-001.",IF(COUNTIFS('Trades'!$A$9:$A$208,B345)&lt;&gt;1,"ID musi pasować do jednego wiersza Trades",IF(NOT(ISNUMBER(C345)),"Podaj prawidłowy czas zamknięcia",IF(OR(C345&lt;1,C345&gt;2958465),"Podaj prawidłowy czas zamknięcia",IF(NOT(ISNUMBER(D345)),"Podaj dodatnią zamkniętą ilość",IF(OR(D345&lt;=0,D345&gt;1000000,ROUND(D345,8)&lt;&gt;D345),"Podaj dodatnią zamkniętą ilość",IF(NOT(ISNUMBER(INDEX('Trades'!$D$9:$D$208,MATCH(B345,'Trades'!$A$9:$A$208,0)))),"Podaj prawidłowy czas otwarcia",IF(C345&lt;INDEX('Trades'!$D$9:$D$208,MATCH(B345,'Trades'!$A$9:$A$208,0)),"Wyjście poprzedza otwarcie",IF(AND(E345&lt;&gt;"",OR(NOT(ISNUMBER(E345)),E345&lt;=0)),"Podaj dodatnią cenę lub pozostaw puste",IF(AND(F345&lt;&gt;"",NOT(ISNUMBER(F345))),"P&amp;L brutto musi być liczbą lub pozostać pusty",IF(AND(ISNUMBER(F345),OR(ABS(F345)&gt;1000000000,ROUND(F345,2)&lt;&gt;F345)),"Kwoty: do 2 miejsc po przecinku; wartość bezwzględna wpisu ≤ 1 000 000 000.",""))))))))))))))))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IF(K346=0,"",IF(A346="","Podaj ID wyjścia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: tekst zaczynający się od A–Z, do 64 znaków; bez *, ?, ~, =, &lt; i &gt;. Przykład: T-001.",IF(COUNTIFS('Exits'!$A$9:$A$608,A346)&lt;&gt;1,"ID wyjścia się powtarza",IF(B346="","Podaj ID nadrzędnej transakcji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: tekst zaczynający się od A–Z, do 64 znaków; bez *, ?, ~, =, &lt; i &gt;. Przykład: T-001.",IF(COUNTIFS('Trades'!$A$9:$A$208,B346)&lt;&gt;1,"ID musi pasować do jednego wiersza Trades",IF(NOT(ISNUMBER(C346)),"Podaj prawidłowy czas zamknięcia",IF(OR(C346&lt;1,C346&gt;2958465),"Podaj prawidłowy czas zamknięcia",IF(NOT(ISNUMBER(D346)),"Podaj dodatnią zamkniętą ilość",IF(OR(D346&lt;=0,D346&gt;1000000,ROUND(D346,8)&lt;&gt;D346),"Podaj dodatnią zamkniętą ilość",IF(NOT(ISNUMBER(INDEX('Trades'!$D$9:$D$208,MATCH(B346,'Trades'!$A$9:$A$208,0)))),"Podaj prawidłowy czas otwarcia",IF(C346&lt;INDEX('Trades'!$D$9:$D$208,MATCH(B346,'Trades'!$A$9:$A$208,0)),"Wyjście poprzedza otwarcie",IF(AND(E346&lt;&gt;"",OR(NOT(ISNUMBER(E346)),E346&lt;=0)),"Podaj dodatnią cenę lub pozostaw puste",IF(AND(F346&lt;&gt;"",NOT(ISNUMBER(F346))),"P&amp;L brutto musi być liczbą lub pozostać pusty",IF(AND(ISNUMBER(F346),OR(ABS(F346)&gt;1000000000,ROUND(F346,2)&lt;&gt;F346)),"Kwoty: do 2 miejsc po przecinku; wartość bezwzględna wpisu ≤ 1 000 000 000.",""))))))))))))))))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IF(K347=0,"",IF(A347="","Podaj ID wyjścia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: tekst zaczynający się od A–Z, do 64 znaków; bez *, ?, ~, =, &lt; i &gt;. Przykład: T-001.",IF(COUNTIFS('Exits'!$A$9:$A$608,A347)&lt;&gt;1,"ID wyjścia się powtarza",IF(B347="","Podaj ID nadrzędnej transakcji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: tekst zaczynający się od A–Z, do 64 znaków; bez *, ?, ~, =, &lt; i &gt;. Przykład: T-001.",IF(COUNTIFS('Trades'!$A$9:$A$208,B347)&lt;&gt;1,"ID musi pasować do jednego wiersza Trades",IF(NOT(ISNUMBER(C347)),"Podaj prawidłowy czas zamknięcia",IF(OR(C347&lt;1,C347&gt;2958465),"Podaj prawidłowy czas zamknięcia",IF(NOT(ISNUMBER(D347)),"Podaj dodatnią zamkniętą ilość",IF(OR(D347&lt;=0,D347&gt;1000000,ROUND(D347,8)&lt;&gt;D347),"Podaj dodatnią zamkniętą ilość",IF(NOT(ISNUMBER(INDEX('Trades'!$D$9:$D$208,MATCH(B347,'Trades'!$A$9:$A$208,0)))),"Podaj prawidłowy czas otwarcia",IF(C347&lt;INDEX('Trades'!$D$9:$D$208,MATCH(B347,'Trades'!$A$9:$A$208,0)),"Wyjście poprzedza otwarcie",IF(AND(E347&lt;&gt;"",OR(NOT(ISNUMBER(E347)),E347&lt;=0)),"Podaj dodatnią cenę lub pozostaw puste",IF(AND(F347&lt;&gt;"",NOT(ISNUMBER(F347))),"P&amp;L brutto musi być liczbą lub pozostać pusty",IF(AND(ISNUMBER(F347),OR(ABS(F347)&gt;1000000000,ROUND(F347,2)&lt;&gt;F347)),"Kwoty: do 2 miejsc po przecinku; wartość bezwzględna wpisu ≤ 1 000 000 000.",""))))))))))))))))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IF(K348=0,"",IF(A348="","Podaj ID wyjścia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: tekst zaczynający się od A–Z, do 64 znaków; bez *, ?, ~, =, &lt; i &gt;. Przykład: T-001.",IF(COUNTIFS('Exits'!$A$9:$A$608,A348)&lt;&gt;1,"ID wyjścia się powtarza",IF(B348="","Podaj ID nadrzędnej transakcji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: tekst zaczynający się od A–Z, do 64 znaków; bez *, ?, ~, =, &lt; i &gt;. Przykład: T-001.",IF(COUNTIFS('Trades'!$A$9:$A$208,B348)&lt;&gt;1,"ID musi pasować do jednego wiersza Trades",IF(NOT(ISNUMBER(C348)),"Podaj prawidłowy czas zamknięcia",IF(OR(C348&lt;1,C348&gt;2958465),"Podaj prawidłowy czas zamknięcia",IF(NOT(ISNUMBER(D348)),"Podaj dodatnią zamkniętą ilość",IF(OR(D348&lt;=0,D348&gt;1000000,ROUND(D348,8)&lt;&gt;D348),"Podaj dodatnią zamkniętą ilość",IF(NOT(ISNUMBER(INDEX('Trades'!$D$9:$D$208,MATCH(B348,'Trades'!$A$9:$A$208,0)))),"Podaj prawidłowy czas otwarcia",IF(C348&lt;INDEX('Trades'!$D$9:$D$208,MATCH(B348,'Trades'!$A$9:$A$208,0)),"Wyjście poprzedza otwarcie",IF(AND(E348&lt;&gt;"",OR(NOT(ISNUMBER(E348)),E348&lt;=0)),"Podaj dodatnią cenę lub pozostaw puste",IF(AND(F348&lt;&gt;"",NOT(ISNUMBER(F348))),"P&amp;L brutto musi być liczbą lub pozostać pusty",IF(AND(ISNUMBER(F348),OR(ABS(F348)&gt;1000000000,ROUND(F348,2)&lt;&gt;F348)),"Kwoty: do 2 miejsc po przecinku; wartość bezwzględna wpisu ≤ 1 000 000 000.",""))))))))))))))))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IF(K349=0,"",IF(A349="","Podaj ID wyjścia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: tekst zaczynający się od A–Z, do 64 znaków; bez *, ?, ~, =, &lt; i &gt;. Przykład: T-001.",IF(COUNTIFS('Exits'!$A$9:$A$608,A349)&lt;&gt;1,"ID wyjścia się powtarza",IF(B349="","Podaj ID nadrzędnej transakcji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: tekst zaczynający się od A–Z, do 64 znaków; bez *, ?, ~, =, &lt; i &gt;. Przykład: T-001.",IF(COUNTIFS('Trades'!$A$9:$A$208,B349)&lt;&gt;1,"ID musi pasować do jednego wiersza Trades",IF(NOT(ISNUMBER(C349)),"Podaj prawidłowy czas zamknięcia",IF(OR(C349&lt;1,C349&gt;2958465),"Podaj prawidłowy czas zamknięcia",IF(NOT(ISNUMBER(D349)),"Podaj dodatnią zamkniętą ilość",IF(OR(D349&lt;=0,D349&gt;1000000,ROUND(D349,8)&lt;&gt;D349),"Podaj dodatnią zamkniętą ilość",IF(NOT(ISNUMBER(INDEX('Trades'!$D$9:$D$208,MATCH(B349,'Trades'!$A$9:$A$208,0)))),"Podaj prawidłowy czas otwarcia",IF(C349&lt;INDEX('Trades'!$D$9:$D$208,MATCH(B349,'Trades'!$A$9:$A$208,0)),"Wyjście poprzedza otwarcie",IF(AND(E349&lt;&gt;"",OR(NOT(ISNUMBER(E349)),E349&lt;=0)),"Podaj dodatnią cenę lub pozostaw puste",IF(AND(F349&lt;&gt;"",NOT(ISNUMBER(F349))),"P&amp;L brutto musi być liczbą lub pozostać pusty",IF(AND(ISNUMBER(F349),OR(ABS(F349)&gt;1000000000,ROUND(F349,2)&lt;&gt;F349)),"Kwoty: do 2 miejsc po przecinku; wartość bezwzględna wpisu ≤ 1 000 000 000.",""))))))))))))))))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IF(K350=0,"",IF(A350="","Podaj ID wyjścia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: tekst zaczynający się od A–Z, do 64 znaków; bez *, ?, ~, =, &lt; i &gt;. Przykład: T-001.",IF(COUNTIFS('Exits'!$A$9:$A$608,A350)&lt;&gt;1,"ID wyjścia się powtarza",IF(B350="","Podaj ID nadrzędnej transakcji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: tekst zaczynający się od A–Z, do 64 znaków; bez *, ?, ~, =, &lt; i &gt;. Przykład: T-001.",IF(COUNTIFS('Trades'!$A$9:$A$208,B350)&lt;&gt;1,"ID musi pasować do jednego wiersza Trades",IF(NOT(ISNUMBER(C350)),"Podaj prawidłowy czas zamknięcia",IF(OR(C350&lt;1,C350&gt;2958465),"Podaj prawidłowy czas zamknięcia",IF(NOT(ISNUMBER(D350)),"Podaj dodatnią zamkniętą ilość",IF(OR(D350&lt;=0,D350&gt;1000000,ROUND(D350,8)&lt;&gt;D350),"Podaj dodatnią zamkniętą ilość",IF(NOT(ISNUMBER(INDEX('Trades'!$D$9:$D$208,MATCH(B350,'Trades'!$A$9:$A$208,0)))),"Podaj prawidłowy czas otwarcia",IF(C350&lt;INDEX('Trades'!$D$9:$D$208,MATCH(B350,'Trades'!$A$9:$A$208,0)),"Wyjście poprzedza otwarcie",IF(AND(E350&lt;&gt;"",OR(NOT(ISNUMBER(E350)),E350&lt;=0)),"Podaj dodatnią cenę lub pozostaw puste",IF(AND(F350&lt;&gt;"",NOT(ISNUMBER(F350))),"P&amp;L brutto musi być liczbą lub pozostać pusty",IF(AND(ISNUMBER(F350),OR(ABS(F350)&gt;1000000000,ROUND(F350,2)&lt;&gt;F350)),"Kwoty: do 2 miejsc po przecinku; wartość bezwzględna wpisu ≤ 1 000 000 000.",""))))))))))))))))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IF(K351=0,"",IF(A351="","Podaj ID wyjścia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: tekst zaczynający się od A–Z, do 64 znaków; bez *, ?, ~, =, &lt; i &gt;. Przykład: T-001.",IF(COUNTIFS('Exits'!$A$9:$A$608,A351)&lt;&gt;1,"ID wyjścia się powtarza",IF(B351="","Podaj ID nadrzędnej transakcji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: tekst zaczynający się od A–Z, do 64 znaków; bez *, ?, ~, =, &lt; i &gt;. Przykład: T-001.",IF(COUNTIFS('Trades'!$A$9:$A$208,B351)&lt;&gt;1,"ID musi pasować do jednego wiersza Trades",IF(NOT(ISNUMBER(C351)),"Podaj prawidłowy czas zamknięcia",IF(OR(C351&lt;1,C351&gt;2958465),"Podaj prawidłowy czas zamknięcia",IF(NOT(ISNUMBER(D351)),"Podaj dodatnią zamkniętą ilość",IF(OR(D351&lt;=0,D351&gt;1000000,ROUND(D351,8)&lt;&gt;D351),"Podaj dodatnią zamkniętą ilość",IF(NOT(ISNUMBER(INDEX('Trades'!$D$9:$D$208,MATCH(B351,'Trades'!$A$9:$A$208,0)))),"Podaj prawidłowy czas otwarcia",IF(C351&lt;INDEX('Trades'!$D$9:$D$208,MATCH(B351,'Trades'!$A$9:$A$208,0)),"Wyjście poprzedza otwarcie",IF(AND(E351&lt;&gt;"",OR(NOT(ISNUMBER(E351)),E351&lt;=0)),"Podaj dodatnią cenę lub pozostaw puste",IF(AND(F351&lt;&gt;"",NOT(ISNUMBER(F351))),"P&amp;L brutto musi być liczbą lub pozostać pusty",IF(AND(ISNUMBER(F351),OR(ABS(F351)&gt;1000000000,ROUND(F351,2)&lt;&gt;F351)),"Kwoty: do 2 miejsc po przecinku; wartość bezwzględna wpisu ≤ 1 000 000 000.",""))))))))))))))))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IF(K352=0,"",IF(A352="","Podaj ID wyjścia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: tekst zaczynający się od A–Z, do 64 znaków; bez *, ?, ~, =, &lt; i &gt;. Przykład: T-001.",IF(COUNTIFS('Exits'!$A$9:$A$608,A352)&lt;&gt;1,"ID wyjścia się powtarza",IF(B352="","Podaj ID nadrzędnej transakcji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: tekst zaczynający się od A–Z, do 64 znaków; bez *, ?, ~, =, &lt; i &gt;. Przykład: T-001.",IF(COUNTIFS('Trades'!$A$9:$A$208,B352)&lt;&gt;1,"ID musi pasować do jednego wiersza Trades",IF(NOT(ISNUMBER(C352)),"Podaj prawidłowy czas zamknięcia",IF(OR(C352&lt;1,C352&gt;2958465),"Podaj prawidłowy czas zamknięcia",IF(NOT(ISNUMBER(D352)),"Podaj dodatnią zamkniętą ilość",IF(OR(D352&lt;=0,D352&gt;1000000,ROUND(D352,8)&lt;&gt;D352),"Podaj dodatnią zamkniętą ilość",IF(NOT(ISNUMBER(INDEX('Trades'!$D$9:$D$208,MATCH(B352,'Trades'!$A$9:$A$208,0)))),"Podaj prawidłowy czas otwarcia",IF(C352&lt;INDEX('Trades'!$D$9:$D$208,MATCH(B352,'Trades'!$A$9:$A$208,0)),"Wyjście poprzedza otwarcie",IF(AND(E352&lt;&gt;"",OR(NOT(ISNUMBER(E352)),E352&lt;=0)),"Podaj dodatnią cenę lub pozostaw puste",IF(AND(F352&lt;&gt;"",NOT(ISNUMBER(F352))),"P&amp;L brutto musi być liczbą lub pozostać pusty",IF(AND(ISNUMBER(F352),OR(ABS(F352)&gt;1000000000,ROUND(F352,2)&lt;&gt;F352)),"Kwoty: do 2 miejsc po przecinku; wartość bezwzględna wpisu ≤ 1 000 000 000.",""))))))))))))))))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IF(K353=0,"",IF(A353="","Podaj ID wyjścia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: tekst zaczynający się od A–Z, do 64 znaków; bez *, ?, ~, =, &lt; i &gt;. Przykład: T-001.",IF(COUNTIFS('Exits'!$A$9:$A$608,A353)&lt;&gt;1,"ID wyjścia się powtarza",IF(B353="","Podaj ID nadrzędnej transakcji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: tekst zaczynający się od A–Z, do 64 znaków; bez *, ?, ~, =, &lt; i &gt;. Przykład: T-001.",IF(COUNTIFS('Trades'!$A$9:$A$208,B353)&lt;&gt;1,"ID musi pasować do jednego wiersza Trades",IF(NOT(ISNUMBER(C353)),"Podaj prawidłowy czas zamknięcia",IF(OR(C353&lt;1,C353&gt;2958465),"Podaj prawidłowy czas zamknięcia",IF(NOT(ISNUMBER(D353)),"Podaj dodatnią zamkniętą ilość",IF(OR(D353&lt;=0,D353&gt;1000000,ROUND(D353,8)&lt;&gt;D353),"Podaj dodatnią zamkniętą ilość",IF(NOT(ISNUMBER(INDEX('Trades'!$D$9:$D$208,MATCH(B353,'Trades'!$A$9:$A$208,0)))),"Podaj prawidłowy czas otwarcia",IF(C353&lt;INDEX('Trades'!$D$9:$D$208,MATCH(B353,'Trades'!$A$9:$A$208,0)),"Wyjście poprzedza otwarcie",IF(AND(E353&lt;&gt;"",OR(NOT(ISNUMBER(E353)),E353&lt;=0)),"Podaj dodatnią cenę lub pozostaw puste",IF(AND(F353&lt;&gt;"",NOT(ISNUMBER(F353))),"P&amp;L brutto musi być liczbą lub pozostać pusty",IF(AND(ISNUMBER(F353),OR(ABS(F353)&gt;1000000000,ROUND(F353,2)&lt;&gt;F353)),"Kwoty: do 2 miejsc po przecinku; wartość bezwzględna wpisu ≤ 1 000 000 000.",""))))))))))))))))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IF(K354=0,"",IF(A354="","Podaj ID wyjścia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: tekst zaczynający się od A–Z, do 64 znaków; bez *, ?, ~, =, &lt; i &gt;. Przykład: T-001.",IF(COUNTIFS('Exits'!$A$9:$A$608,A354)&lt;&gt;1,"ID wyjścia się powtarza",IF(B354="","Podaj ID nadrzędnej transakcji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: tekst zaczynający się od A–Z, do 64 znaków; bez *, ?, ~, =, &lt; i &gt;. Przykład: T-001.",IF(COUNTIFS('Trades'!$A$9:$A$208,B354)&lt;&gt;1,"ID musi pasować do jednego wiersza Trades",IF(NOT(ISNUMBER(C354)),"Podaj prawidłowy czas zamknięcia",IF(OR(C354&lt;1,C354&gt;2958465),"Podaj prawidłowy czas zamknięcia",IF(NOT(ISNUMBER(D354)),"Podaj dodatnią zamkniętą ilość",IF(OR(D354&lt;=0,D354&gt;1000000,ROUND(D354,8)&lt;&gt;D354),"Podaj dodatnią zamkniętą ilość",IF(NOT(ISNUMBER(INDEX('Trades'!$D$9:$D$208,MATCH(B354,'Trades'!$A$9:$A$208,0)))),"Podaj prawidłowy czas otwarcia",IF(C354&lt;INDEX('Trades'!$D$9:$D$208,MATCH(B354,'Trades'!$A$9:$A$208,0)),"Wyjście poprzedza otwarcie",IF(AND(E354&lt;&gt;"",OR(NOT(ISNUMBER(E354)),E354&lt;=0)),"Podaj dodatnią cenę lub pozostaw puste",IF(AND(F354&lt;&gt;"",NOT(ISNUMBER(F354))),"P&amp;L brutto musi być liczbą lub pozostać pusty",IF(AND(ISNUMBER(F354),OR(ABS(F354)&gt;1000000000,ROUND(F354,2)&lt;&gt;F354)),"Kwoty: do 2 miejsc po przecinku; wartość bezwzględna wpisu ≤ 1 000 000 000.",""))))))))))))))))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IF(K355=0,"",IF(A355="","Podaj ID wyjścia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: tekst zaczynający się od A–Z, do 64 znaków; bez *, ?, ~, =, &lt; i &gt;. Przykład: T-001.",IF(COUNTIFS('Exits'!$A$9:$A$608,A355)&lt;&gt;1,"ID wyjścia się powtarza",IF(B355="","Podaj ID nadrzędnej transakcji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: tekst zaczynający się od A–Z, do 64 znaków; bez *, ?, ~, =, &lt; i &gt;. Przykład: T-001.",IF(COUNTIFS('Trades'!$A$9:$A$208,B355)&lt;&gt;1,"ID musi pasować do jednego wiersza Trades",IF(NOT(ISNUMBER(C355)),"Podaj prawidłowy czas zamknięcia",IF(OR(C355&lt;1,C355&gt;2958465),"Podaj prawidłowy czas zamknięcia",IF(NOT(ISNUMBER(D355)),"Podaj dodatnią zamkniętą ilość",IF(OR(D355&lt;=0,D355&gt;1000000,ROUND(D355,8)&lt;&gt;D355),"Podaj dodatnią zamkniętą ilość",IF(NOT(ISNUMBER(INDEX('Trades'!$D$9:$D$208,MATCH(B355,'Trades'!$A$9:$A$208,0)))),"Podaj prawidłowy czas otwarcia",IF(C355&lt;INDEX('Trades'!$D$9:$D$208,MATCH(B355,'Trades'!$A$9:$A$208,0)),"Wyjście poprzedza otwarcie",IF(AND(E355&lt;&gt;"",OR(NOT(ISNUMBER(E355)),E355&lt;=0)),"Podaj dodatnią cenę lub pozostaw puste",IF(AND(F355&lt;&gt;"",NOT(ISNUMBER(F355))),"P&amp;L brutto musi być liczbą lub pozostać pusty",IF(AND(ISNUMBER(F355),OR(ABS(F355)&gt;1000000000,ROUND(F355,2)&lt;&gt;F355)),"Kwoty: do 2 miejsc po przecinku; wartość bezwzględna wpisu ≤ 1 000 000 000.",""))))))))))))))))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IF(K356=0,"",IF(A356="","Podaj ID wyjścia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: tekst zaczynający się od A–Z, do 64 znaków; bez *, ?, ~, =, &lt; i &gt;. Przykład: T-001.",IF(COUNTIFS('Exits'!$A$9:$A$608,A356)&lt;&gt;1,"ID wyjścia się powtarza",IF(B356="","Podaj ID nadrzędnej transakcji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: tekst zaczynający się od A–Z, do 64 znaków; bez *, ?, ~, =, &lt; i &gt;. Przykład: T-001.",IF(COUNTIFS('Trades'!$A$9:$A$208,B356)&lt;&gt;1,"ID musi pasować do jednego wiersza Trades",IF(NOT(ISNUMBER(C356)),"Podaj prawidłowy czas zamknięcia",IF(OR(C356&lt;1,C356&gt;2958465),"Podaj prawidłowy czas zamknięcia",IF(NOT(ISNUMBER(D356)),"Podaj dodatnią zamkniętą ilość",IF(OR(D356&lt;=0,D356&gt;1000000,ROUND(D356,8)&lt;&gt;D356),"Podaj dodatnią zamkniętą ilość",IF(NOT(ISNUMBER(INDEX('Trades'!$D$9:$D$208,MATCH(B356,'Trades'!$A$9:$A$208,0)))),"Podaj prawidłowy czas otwarcia",IF(C356&lt;INDEX('Trades'!$D$9:$D$208,MATCH(B356,'Trades'!$A$9:$A$208,0)),"Wyjście poprzedza otwarcie",IF(AND(E356&lt;&gt;"",OR(NOT(ISNUMBER(E356)),E356&lt;=0)),"Podaj dodatnią cenę lub pozostaw puste",IF(AND(F356&lt;&gt;"",NOT(ISNUMBER(F356))),"P&amp;L brutto musi być liczbą lub pozostać pusty",IF(AND(ISNUMBER(F356),OR(ABS(F356)&gt;1000000000,ROUND(F356,2)&lt;&gt;F356)),"Kwoty: do 2 miejsc po przecinku; wartość bezwzględna wpisu ≤ 1 000 000 000.",""))))))))))))))))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IF(K357=0,"",IF(A357="","Podaj ID wyjścia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: tekst zaczynający się od A–Z, do 64 znaków; bez *, ?, ~, =, &lt; i &gt;. Przykład: T-001.",IF(COUNTIFS('Exits'!$A$9:$A$608,A357)&lt;&gt;1,"ID wyjścia się powtarza",IF(B357="","Podaj ID nadrzędnej transakcji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: tekst zaczynający się od A–Z, do 64 znaków; bez *, ?, ~, =, &lt; i &gt;. Przykład: T-001.",IF(COUNTIFS('Trades'!$A$9:$A$208,B357)&lt;&gt;1,"ID musi pasować do jednego wiersza Trades",IF(NOT(ISNUMBER(C357)),"Podaj prawidłowy czas zamknięcia",IF(OR(C357&lt;1,C357&gt;2958465),"Podaj prawidłowy czas zamknięcia",IF(NOT(ISNUMBER(D357)),"Podaj dodatnią zamkniętą ilość",IF(OR(D357&lt;=0,D357&gt;1000000,ROUND(D357,8)&lt;&gt;D357),"Podaj dodatnią zamkniętą ilość",IF(NOT(ISNUMBER(INDEX('Trades'!$D$9:$D$208,MATCH(B357,'Trades'!$A$9:$A$208,0)))),"Podaj prawidłowy czas otwarcia",IF(C357&lt;INDEX('Trades'!$D$9:$D$208,MATCH(B357,'Trades'!$A$9:$A$208,0)),"Wyjście poprzedza otwarcie",IF(AND(E357&lt;&gt;"",OR(NOT(ISNUMBER(E357)),E357&lt;=0)),"Podaj dodatnią cenę lub pozostaw puste",IF(AND(F357&lt;&gt;"",NOT(ISNUMBER(F357))),"P&amp;L brutto musi być liczbą lub pozostać pusty",IF(AND(ISNUMBER(F357),OR(ABS(F357)&gt;1000000000,ROUND(F357,2)&lt;&gt;F357)),"Kwoty: do 2 miejsc po przecinku; wartość bezwzględna wpisu ≤ 1 000 000 000.",""))))))))))))))))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IF(K358=0,"",IF(A358="","Podaj ID wyjścia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: tekst zaczynający się od A–Z, do 64 znaków; bez *, ?, ~, =, &lt; i &gt;. Przykład: T-001.",IF(COUNTIFS('Exits'!$A$9:$A$608,A358)&lt;&gt;1,"ID wyjścia się powtarza",IF(B358="","Podaj ID nadrzędnej transakcji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: tekst zaczynający się od A–Z, do 64 znaków; bez *, ?, ~, =, &lt; i &gt;. Przykład: T-001.",IF(COUNTIFS('Trades'!$A$9:$A$208,B358)&lt;&gt;1,"ID musi pasować do jednego wiersza Trades",IF(NOT(ISNUMBER(C358)),"Podaj prawidłowy czas zamknięcia",IF(OR(C358&lt;1,C358&gt;2958465),"Podaj prawidłowy czas zamknięcia",IF(NOT(ISNUMBER(D358)),"Podaj dodatnią zamkniętą ilość",IF(OR(D358&lt;=0,D358&gt;1000000,ROUND(D358,8)&lt;&gt;D358),"Podaj dodatnią zamkniętą ilość",IF(NOT(ISNUMBER(INDEX('Trades'!$D$9:$D$208,MATCH(B358,'Trades'!$A$9:$A$208,0)))),"Podaj prawidłowy czas otwarcia",IF(C358&lt;INDEX('Trades'!$D$9:$D$208,MATCH(B358,'Trades'!$A$9:$A$208,0)),"Wyjście poprzedza otwarcie",IF(AND(E358&lt;&gt;"",OR(NOT(ISNUMBER(E358)),E358&lt;=0)),"Podaj dodatnią cenę lub pozostaw puste",IF(AND(F358&lt;&gt;"",NOT(ISNUMBER(F358))),"P&amp;L brutto musi być liczbą lub pozostać pusty",IF(AND(ISNUMBER(F358),OR(ABS(F358)&gt;1000000000,ROUND(F358,2)&lt;&gt;F358)),"Kwoty: do 2 miejsc po przecinku; wartość bezwzględna wpisu ≤ 1 000 000 000.",""))))))))))))))))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IF(K359=0,"",IF(A359="","Podaj ID wyjścia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: tekst zaczynający się od A–Z, do 64 znaków; bez *, ?, ~, =, &lt; i &gt;. Przykład: T-001.",IF(COUNTIFS('Exits'!$A$9:$A$608,A359)&lt;&gt;1,"ID wyjścia się powtarza",IF(B359="","Podaj ID nadrzędnej transakcji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: tekst zaczynający się od A–Z, do 64 znaków; bez *, ?, ~, =, &lt; i &gt;. Przykład: T-001.",IF(COUNTIFS('Trades'!$A$9:$A$208,B359)&lt;&gt;1,"ID musi pasować do jednego wiersza Trades",IF(NOT(ISNUMBER(C359)),"Podaj prawidłowy czas zamknięcia",IF(OR(C359&lt;1,C359&gt;2958465),"Podaj prawidłowy czas zamknięcia",IF(NOT(ISNUMBER(D359)),"Podaj dodatnią zamkniętą ilość",IF(OR(D359&lt;=0,D359&gt;1000000,ROUND(D359,8)&lt;&gt;D359),"Podaj dodatnią zamkniętą ilość",IF(NOT(ISNUMBER(INDEX('Trades'!$D$9:$D$208,MATCH(B359,'Trades'!$A$9:$A$208,0)))),"Podaj prawidłowy czas otwarcia",IF(C359&lt;INDEX('Trades'!$D$9:$D$208,MATCH(B359,'Trades'!$A$9:$A$208,0)),"Wyjście poprzedza otwarcie",IF(AND(E359&lt;&gt;"",OR(NOT(ISNUMBER(E359)),E359&lt;=0)),"Podaj dodatnią cenę lub pozostaw puste",IF(AND(F359&lt;&gt;"",NOT(ISNUMBER(F359))),"P&amp;L brutto musi być liczbą lub pozostać pusty",IF(AND(ISNUMBER(F359),OR(ABS(F359)&gt;1000000000,ROUND(F359,2)&lt;&gt;F359)),"Kwoty: do 2 miejsc po przecinku; wartość bezwzględna wpisu ≤ 1 000 000 000.",""))))))))))))))))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IF(K360=0,"",IF(A360="","Podaj ID wyjścia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: tekst zaczynający się od A–Z, do 64 znaków; bez *, ?, ~, =, &lt; i &gt;. Przykład: T-001.",IF(COUNTIFS('Exits'!$A$9:$A$608,A360)&lt;&gt;1,"ID wyjścia się powtarza",IF(B360="","Podaj ID nadrzędnej transakcji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: tekst zaczynający się od A–Z, do 64 znaków; bez *, ?, ~, =, &lt; i &gt;. Przykład: T-001.",IF(COUNTIFS('Trades'!$A$9:$A$208,B360)&lt;&gt;1,"ID musi pasować do jednego wiersza Trades",IF(NOT(ISNUMBER(C360)),"Podaj prawidłowy czas zamknięcia",IF(OR(C360&lt;1,C360&gt;2958465),"Podaj prawidłowy czas zamknięcia",IF(NOT(ISNUMBER(D360)),"Podaj dodatnią zamkniętą ilość",IF(OR(D360&lt;=0,D360&gt;1000000,ROUND(D360,8)&lt;&gt;D360),"Podaj dodatnią zamkniętą ilość",IF(NOT(ISNUMBER(INDEX('Trades'!$D$9:$D$208,MATCH(B360,'Trades'!$A$9:$A$208,0)))),"Podaj prawidłowy czas otwarcia",IF(C360&lt;INDEX('Trades'!$D$9:$D$208,MATCH(B360,'Trades'!$A$9:$A$208,0)),"Wyjście poprzedza otwarcie",IF(AND(E360&lt;&gt;"",OR(NOT(ISNUMBER(E360)),E360&lt;=0)),"Podaj dodatnią cenę lub pozostaw puste",IF(AND(F360&lt;&gt;"",NOT(ISNUMBER(F360))),"P&amp;L brutto musi być liczbą lub pozostać pusty",IF(AND(ISNUMBER(F360),OR(ABS(F360)&gt;1000000000,ROUND(F360,2)&lt;&gt;F360)),"Kwoty: do 2 miejsc po przecinku; wartość bezwzględna wpisu ≤ 1 000 000 000.",""))))))))))))))))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IF(K361=0,"",IF(A361="","Podaj ID wyjścia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: tekst zaczynający się od A–Z, do 64 znaków; bez *, ?, ~, =, &lt; i &gt;. Przykład: T-001.",IF(COUNTIFS('Exits'!$A$9:$A$608,A361)&lt;&gt;1,"ID wyjścia się powtarza",IF(B361="","Podaj ID nadrzędnej transakcji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: tekst zaczynający się od A–Z, do 64 znaków; bez *, ?, ~, =, &lt; i &gt;. Przykład: T-001.",IF(COUNTIFS('Trades'!$A$9:$A$208,B361)&lt;&gt;1,"ID musi pasować do jednego wiersza Trades",IF(NOT(ISNUMBER(C361)),"Podaj prawidłowy czas zamknięcia",IF(OR(C361&lt;1,C361&gt;2958465),"Podaj prawidłowy czas zamknięcia",IF(NOT(ISNUMBER(D361)),"Podaj dodatnią zamkniętą ilość",IF(OR(D361&lt;=0,D361&gt;1000000,ROUND(D361,8)&lt;&gt;D361),"Podaj dodatnią zamkniętą ilość",IF(NOT(ISNUMBER(INDEX('Trades'!$D$9:$D$208,MATCH(B361,'Trades'!$A$9:$A$208,0)))),"Podaj prawidłowy czas otwarcia",IF(C361&lt;INDEX('Trades'!$D$9:$D$208,MATCH(B361,'Trades'!$A$9:$A$208,0)),"Wyjście poprzedza otwarcie",IF(AND(E361&lt;&gt;"",OR(NOT(ISNUMBER(E361)),E361&lt;=0)),"Podaj dodatnią cenę lub pozostaw puste",IF(AND(F361&lt;&gt;"",NOT(ISNUMBER(F361))),"P&amp;L brutto musi być liczbą lub pozostać pusty",IF(AND(ISNUMBER(F361),OR(ABS(F361)&gt;1000000000,ROUND(F361,2)&lt;&gt;F361)),"Kwoty: do 2 miejsc po przecinku; wartość bezwzględna wpisu ≤ 1 000 000 000.",""))))))))))))))))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IF(K362=0,"",IF(A362="","Podaj ID wyjścia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: tekst zaczynający się od A–Z, do 64 znaków; bez *, ?, ~, =, &lt; i &gt;. Przykład: T-001.",IF(COUNTIFS('Exits'!$A$9:$A$608,A362)&lt;&gt;1,"ID wyjścia się powtarza",IF(B362="","Podaj ID nadrzędnej transakcji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: tekst zaczynający się od A–Z, do 64 znaków; bez *, ?, ~, =, &lt; i &gt;. Przykład: T-001.",IF(COUNTIFS('Trades'!$A$9:$A$208,B362)&lt;&gt;1,"ID musi pasować do jednego wiersza Trades",IF(NOT(ISNUMBER(C362)),"Podaj prawidłowy czas zamknięcia",IF(OR(C362&lt;1,C362&gt;2958465),"Podaj prawidłowy czas zamknięcia",IF(NOT(ISNUMBER(D362)),"Podaj dodatnią zamkniętą ilość",IF(OR(D362&lt;=0,D362&gt;1000000,ROUND(D362,8)&lt;&gt;D362),"Podaj dodatnią zamkniętą ilość",IF(NOT(ISNUMBER(INDEX('Trades'!$D$9:$D$208,MATCH(B362,'Trades'!$A$9:$A$208,0)))),"Podaj prawidłowy czas otwarcia",IF(C362&lt;INDEX('Trades'!$D$9:$D$208,MATCH(B362,'Trades'!$A$9:$A$208,0)),"Wyjście poprzedza otwarcie",IF(AND(E362&lt;&gt;"",OR(NOT(ISNUMBER(E362)),E362&lt;=0)),"Podaj dodatnią cenę lub pozostaw puste",IF(AND(F362&lt;&gt;"",NOT(ISNUMBER(F362))),"P&amp;L brutto musi być liczbą lub pozostać pusty",IF(AND(ISNUMBER(F362),OR(ABS(F362)&gt;1000000000,ROUND(F362,2)&lt;&gt;F362)),"Kwoty: do 2 miejsc po przecinku; wartość bezwzględna wpisu ≤ 1 000 000 000.",""))))))))))))))))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IF(K363=0,"",IF(A363="","Podaj ID wyjścia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: tekst zaczynający się od A–Z, do 64 znaków; bez *, ?, ~, =, &lt; i &gt;. Przykład: T-001.",IF(COUNTIFS('Exits'!$A$9:$A$608,A363)&lt;&gt;1,"ID wyjścia się powtarza",IF(B363="","Podaj ID nadrzędnej transakcji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: tekst zaczynający się od A–Z, do 64 znaków; bez *, ?, ~, =, &lt; i &gt;. Przykład: T-001.",IF(COUNTIFS('Trades'!$A$9:$A$208,B363)&lt;&gt;1,"ID musi pasować do jednego wiersza Trades",IF(NOT(ISNUMBER(C363)),"Podaj prawidłowy czas zamknięcia",IF(OR(C363&lt;1,C363&gt;2958465),"Podaj prawidłowy czas zamknięcia",IF(NOT(ISNUMBER(D363)),"Podaj dodatnią zamkniętą ilość",IF(OR(D363&lt;=0,D363&gt;1000000,ROUND(D363,8)&lt;&gt;D363),"Podaj dodatnią zamkniętą ilość",IF(NOT(ISNUMBER(INDEX('Trades'!$D$9:$D$208,MATCH(B363,'Trades'!$A$9:$A$208,0)))),"Podaj prawidłowy czas otwarcia",IF(C363&lt;INDEX('Trades'!$D$9:$D$208,MATCH(B363,'Trades'!$A$9:$A$208,0)),"Wyjście poprzedza otwarcie",IF(AND(E363&lt;&gt;"",OR(NOT(ISNUMBER(E363)),E363&lt;=0)),"Podaj dodatnią cenę lub pozostaw puste",IF(AND(F363&lt;&gt;"",NOT(ISNUMBER(F363))),"P&amp;L brutto musi być liczbą lub pozostać pusty",IF(AND(ISNUMBER(F363),OR(ABS(F363)&gt;1000000000,ROUND(F363,2)&lt;&gt;F363)),"Kwoty: do 2 miejsc po przecinku; wartość bezwzględna wpisu ≤ 1 000 000 000.",""))))))))))))))))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IF(K364=0,"",IF(A364="","Podaj ID wyjścia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: tekst zaczynający się od A–Z, do 64 znaków; bez *, ?, ~, =, &lt; i &gt;. Przykład: T-001.",IF(COUNTIFS('Exits'!$A$9:$A$608,A364)&lt;&gt;1,"ID wyjścia się powtarza",IF(B364="","Podaj ID nadrzędnej transakcji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: tekst zaczynający się od A–Z, do 64 znaków; bez *, ?, ~, =, &lt; i &gt;. Przykład: T-001.",IF(COUNTIFS('Trades'!$A$9:$A$208,B364)&lt;&gt;1,"ID musi pasować do jednego wiersza Trades",IF(NOT(ISNUMBER(C364)),"Podaj prawidłowy czas zamknięcia",IF(OR(C364&lt;1,C364&gt;2958465),"Podaj prawidłowy czas zamknięcia",IF(NOT(ISNUMBER(D364)),"Podaj dodatnią zamkniętą ilość",IF(OR(D364&lt;=0,D364&gt;1000000,ROUND(D364,8)&lt;&gt;D364),"Podaj dodatnią zamkniętą ilość",IF(NOT(ISNUMBER(INDEX('Trades'!$D$9:$D$208,MATCH(B364,'Trades'!$A$9:$A$208,0)))),"Podaj prawidłowy czas otwarcia",IF(C364&lt;INDEX('Trades'!$D$9:$D$208,MATCH(B364,'Trades'!$A$9:$A$208,0)),"Wyjście poprzedza otwarcie",IF(AND(E364&lt;&gt;"",OR(NOT(ISNUMBER(E364)),E364&lt;=0)),"Podaj dodatnią cenę lub pozostaw puste",IF(AND(F364&lt;&gt;"",NOT(ISNUMBER(F364))),"P&amp;L brutto musi być liczbą lub pozostać pusty",IF(AND(ISNUMBER(F364),OR(ABS(F364)&gt;1000000000,ROUND(F364,2)&lt;&gt;F364)),"Kwoty: do 2 miejsc po przecinku; wartość bezwzględna wpisu ≤ 1 000 000 000.",""))))))))))))))))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IF(K365=0,"",IF(A365="","Podaj ID wyjścia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: tekst zaczynający się od A–Z, do 64 znaków; bez *, ?, ~, =, &lt; i &gt;. Przykład: T-001.",IF(COUNTIFS('Exits'!$A$9:$A$608,A365)&lt;&gt;1,"ID wyjścia się powtarza",IF(B365="","Podaj ID nadrzędnej transakcji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: tekst zaczynający się od A–Z, do 64 znaków; bez *, ?, ~, =, &lt; i &gt;. Przykład: T-001.",IF(COUNTIFS('Trades'!$A$9:$A$208,B365)&lt;&gt;1,"ID musi pasować do jednego wiersza Trades",IF(NOT(ISNUMBER(C365)),"Podaj prawidłowy czas zamknięcia",IF(OR(C365&lt;1,C365&gt;2958465),"Podaj prawidłowy czas zamknięcia",IF(NOT(ISNUMBER(D365)),"Podaj dodatnią zamkniętą ilość",IF(OR(D365&lt;=0,D365&gt;1000000,ROUND(D365,8)&lt;&gt;D365),"Podaj dodatnią zamkniętą ilość",IF(NOT(ISNUMBER(INDEX('Trades'!$D$9:$D$208,MATCH(B365,'Trades'!$A$9:$A$208,0)))),"Podaj prawidłowy czas otwarcia",IF(C365&lt;INDEX('Trades'!$D$9:$D$208,MATCH(B365,'Trades'!$A$9:$A$208,0)),"Wyjście poprzedza otwarcie",IF(AND(E365&lt;&gt;"",OR(NOT(ISNUMBER(E365)),E365&lt;=0)),"Podaj dodatnią cenę lub pozostaw puste",IF(AND(F365&lt;&gt;"",NOT(ISNUMBER(F365))),"P&amp;L brutto musi być liczbą lub pozostać pusty",IF(AND(ISNUMBER(F365),OR(ABS(F365)&gt;1000000000,ROUND(F365,2)&lt;&gt;F365)),"Kwoty: do 2 miejsc po przecinku; wartość bezwzględna wpisu ≤ 1 000 000 000.",""))))))))))))))))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IF(K366=0,"",IF(A366="","Podaj ID wyjścia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: tekst zaczynający się od A–Z, do 64 znaków; bez *, ?, ~, =, &lt; i &gt;. Przykład: T-001.",IF(COUNTIFS('Exits'!$A$9:$A$608,A366)&lt;&gt;1,"ID wyjścia się powtarza",IF(B366="","Podaj ID nadrzędnej transakcji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: tekst zaczynający się od A–Z, do 64 znaków; bez *, ?, ~, =, &lt; i &gt;. Przykład: T-001.",IF(COUNTIFS('Trades'!$A$9:$A$208,B366)&lt;&gt;1,"ID musi pasować do jednego wiersza Trades",IF(NOT(ISNUMBER(C366)),"Podaj prawidłowy czas zamknięcia",IF(OR(C366&lt;1,C366&gt;2958465),"Podaj prawidłowy czas zamknięcia",IF(NOT(ISNUMBER(D366)),"Podaj dodatnią zamkniętą ilość",IF(OR(D366&lt;=0,D366&gt;1000000,ROUND(D366,8)&lt;&gt;D366),"Podaj dodatnią zamkniętą ilość",IF(NOT(ISNUMBER(INDEX('Trades'!$D$9:$D$208,MATCH(B366,'Trades'!$A$9:$A$208,0)))),"Podaj prawidłowy czas otwarcia",IF(C366&lt;INDEX('Trades'!$D$9:$D$208,MATCH(B366,'Trades'!$A$9:$A$208,0)),"Wyjście poprzedza otwarcie",IF(AND(E366&lt;&gt;"",OR(NOT(ISNUMBER(E366)),E366&lt;=0)),"Podaj dodatnią cenę lub pozostaw puste",IF(AND(F366&lt;&gt;"",NOT(ISNUMBER(F366))),"P&amp;L brutto musi być liczbą lub pozostać pusty",IF(AND(ISNUMBER(F366),OR(ABS(F366)&gt;1000000000,ROUND(F366,2)&lt;&gt;F366)),"Kwoty: do 2 miejsc po przecinku; wartość bezwzględna wpisu ≤ 1 000 000 000.",""))))))))))))))))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IF(K367=0,"",IF(A367="","Podaj ID wyjścia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: tekst zaczynający się od A–Z, do 64 znaków; bez *, ?, ~, =, &lt; i &gt;. Przykład: T-001.",IF(COUNTIFS('Exits'!$A$9:$A$608,A367)&lt;&gt;1,"ID wyjścia się powtarza",IF(B367="","Podaj ID nadrzędnej transakcji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: tekst zaczynający się od A–Z, do 64 znaków; bez *, ?, ~, =, &lt; i &gt;. Przykład: T-001.",IF(COUNTIFS('Trades'!$A$9:$A$208,B367)&lt;&gt;1,"ID musi pasować do jednego wiersza Trades",IF(NOT(ISNUMBER(C367)),"Podaj prawidłowy czas zamknięcia",IF(OR(C367&lt;1,C367&gt;2958465),"Podaj prawidłowy czas zamknięcia",IF(NOT(ISNUMBER(D367)),"Podaj dodatnią zamkniętą ilość",IF(OR(D367&lt;=0,D367&gt;1000000,ROUND(D367,8)&lt;&gt;D367),"Podaj dodatnią zamkniętą ilość",IF(NOT(ISNUMBER(INDEX('Trades'!$D$9:$D$208,MATCH(B367,'Trades'!$A$9:$A$208,0)))),"Podaj prawidłowy czas otwarcia",IF(C367&lt;INDEX('Trades'!$D$9:$D$208,MATCH(B367,'Trades'!$A$9:$A$208,0)),"Wyjście poprzedza otwarcie",IF(AND(E367&lt;&gt;"",OR(NOT(ISNUMBER(E367)),E367&lt;=0)),"Podaj dodatnią cenę lub pozostaw puste",IF(AND(F367&lt;&gt;"",NOT(ISNUMBER(F367))),"P&amp;L brutto musi być liczbą lub pozostać pusty",IF(AND(ISNUMBER(F367),OR(ABS(F367)&gt;1000000000,ROUND(F367,2)&lt;&gt;F367)),"Kwoty: do 2 miejsc po przecinku; wartość bezwzględna wpisu ≤ 1 000 000 000.",""))))))))))))))))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IF(K368=0,"",IF(A368="","Podaj ID wyjścia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: tekst zaczynający się od A–Z, do 64 znaków; bez *, ?, ~, =, &lt; i &gt;. Przykład: T-001.",IF(COUNTIFS('Exits'!$A$9:$A$608,A368)&lt;&gt;1,"ID wyjścia się powtarza",IF(B368="","Podaj ID nadrzędnej transakcji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: tekst zaczynający się od A–Z, do 64 znaków; bez *, ?, ~, =, &lt; i &gt;. Przykład: T-001.",IF(COUNTIFS('Trades'!$A$9:$A$208,B368)&lt;&gt;1,"ID musi pasować do jednego wiersza Trades",IF(NOT(ISNUMBER(C368)),"Podaj prawidłowy czas zamknięcia",IF(OR(C368&lt;1,C368&gt;2958465),"Podaj prawidłowy czas zamknięcia",IF(NOT(ISNUMBER(D368)),"Podaj dodatnią zamkniętą ilość",IF(OR(D368&lt;=0,D368&gt;1000000,ROUND(D368,8)&lt;&gt;D368),"Podaj dodatnią zamkniętą ilość",IF(NOT(ISNUMBER(INDEX('Trades'!$D$9:$D$208,MATCH(B368,'Trades'!$A$9:$A$208,0)))),"Podaj prawidłowy czas otwarcia",IF(C368&lt;INDEX('Trades'!$D$9:$D$208,MATCH(B368,'Trades'!$A$9:$A$208,0)),"Wyjście poprzedza otwarcie",IF(AND(E368&lt;&gt;"",OR(NOT(ISNUMBER(E368)),E368&lt;=0)),"Podaj dodatnią cenę lub pozostaw puste",IF(AND(F368&lt;&gt;"",NOT(ISNUMBER(F368))),"P&amp;L brutto musi być liczbą lub pozostać pusty",IF(AND(ISNUMBER(F368),OR(ABS(F368)&gt;1000000000,ROUND(F368,2)&lt;&gt;F368)),"Kwoty: do 2 miejsc po przecinku; wartość bezwzględna wpisu ≤ 1 000 000 000.",""))))))))))))))))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IF(K369=0,"",IF(A369="","Podaj ID wyjścia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: tekst zaczynający się od A–Z, do 64 znaków; bez *, ?, ~, =, &lt; i &gt;. Przykład: T-001.",IF(COUNTIFS('Exits'!$A$9:$A$608,A369)&lt;&gt;1,"ID wyjścia się powtarza",IF(B369="","Podaj ID nadrzędnej transakcji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: tekst zaczynający się od A–Z, do 64 znaków; bez *, ?, ~, =, &lt; i &gt;. Przykład: T-001.",IF(COUNTIFS('Trades'!$A$9:$A$208,B369)&lt;&gt;1,"ID musi pasować do jednego wiersza Trades",IF(NOT(ISNUMBER(C369)),"Podaj prawidłowy czas zamknięcia",IF(OR(C369&lt;1,C369&gt;2958465),"Podaj prawidłowy czas zamknięcia",IF(NOT(ISNUMBER(D369)),"Podaj dodatnią zamkniętą ilość",IF(OR(D369&lt;=0,D369&gt;1000000,ROUND(D369,8)&lt;&gt;D369),"Podaj dodatnią zamkniętą ilość",IF(NOT(ISNUMBER(INDEX('Trades'!$D$9:$D$208,MATCH(B369,'Trades'!$A$9:$A$208,0)))),"Podaj prawidłowy czas otwarcia",IF(C369&lt;INDEX('Trades'!$D$9:$D$208,MATCH(B369,'Trades'!$A$9:$A$208,0)),"Wyjście poprzedza otwarcie",IF(AND(E369&lt;&gt;"",OR(NOT(ISNUMBER(E369)),E369&lt;=0)),"Podaj dodatnią cenę lub pozostaw puste",IF(AND(F369&lt;&gt;"",NOT(ISNUMBER(F369))),"P&amp;L brutto musi być liczbą lub pozostać pusty",IF(AND(ISNUMBER(F369),OR(ABS(F369)&gt;1000000000,ROUND(F369,2)&lt;&gt;F369)),"Kwoty: do 2 miejsc po przecinku; wartość bezwzględna wpisu ≤ 1 000 000 000.",""))))))))))))))))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IF(K370=0,"",IF(A370="","Podaj ID wyjścia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: tekst zaczynający się od A–Z, do 64 znaków; bez *, ?, ~, =, &lt; i &gt;. Przykład: T-001.",IF(COUNTIFS('Exits'!$A$9:$A$608,A370)&lt;&gt;1,"ID wyjścia się powtarza",IF(B370="","Podaj ID nadrzędnej transakcji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: tekst zaczynający się od A–Z, do 64 znaków; bez *, ?, ~, =, &lt; i &gt;. Przykład: T-001.",IF(COUNTIFS('Trades'!$A$9:$A$208,B370)&lt;&gt;1,"ID musi pasować do jednego wiersza Trades",IF(NOT(ISNUMBER(C370)),"Podaj prawidłowy czas zamknięcia",IF(OR(C370&lt;1,C370&gt;2958465),"Podaj prawidłowy czas zamknięcia",IF(NOT(ISNUMBER(D370)),"Podaj dodatnią zamkniętą ilość",IF(OR(D370&lt;=0,D370&gt;1000000,ROUND(D370,8)&lt;&gt;D370),"Podaj dodatnią zamkniętą ilość",IF(NOT(ISNUMBER(INDEX('Trades'!$D$9:$D$208,MATCH(B370,'Trades'!$A$9:$A$208,0)))),"Podaj prawidłowy czas otwarcia",IF(C370&lt;INDEX('Trades'!$D$9:$D$208,MATCH(B370,'Trades'!$A$9:$A$208,0)),"Wyjście poprzedza otwarcie",IF(AND(E370&lt;&gt;"",OR(NOT(ISNUMBER(E370)),E370&lt;=0)),"Podaj dodatnią cenę lub pozostaw puste",IF(AND(F370&lt;&gt;"",NOT(ISNUMBER(F370))),"P&amp;L brutto musi być liczbą lub pozostać pusty",IF(AND(ISNUMBER(F370),OR(ABS(F370)&gt;1000000000,ROUND(F370,2)&lt;&gt;F370)),"Kwoty: do 2 miejsc po przecinku; wartość bezwzględna wpisu ≤ 1 000 000 000.",""))))))))))))))))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IF(K371=0,"",IF(A371="","Podaj ID wyjścia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: tekst zaczynający się od A–Z, do 64 znaków; bez *, ?, ~, =, &lt; i &gt;. Przykład: T-001.",IF(COUNTIFS('Exits'!$A$9:$A$608,A371)&lt;&gt;1,"ID wyjścia się powtarza",IF(B371="","Podaj ID nadrzędnej transakcji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: tekst zaczynający się od A–Z, do 64 znaków; bez *, ?, ~, =, &lt; i &gt;. Przykład: T-001.",IF(COUNTIFS('Trades'!$A$9:$A$208,B371)&lt;&gt;1,"ID musi pasować do jednego wiersza Trades",IF(NOT(ISNUMBER(C371)),"Podaj prawidłowy czas zamknięcia",IF(OR(C371&lt;1,C371&gt;2958465),"Podaj prawidłowy czas zamknięcia",IF(NOT(ISNUMBER(D371)),"Podaj dodatnią zamkniętą ilość",IF(OR(D371&lt;=0,D371&gt;1000000,ROUND(D371,8)&lt;&gt;D371),"Podaj dodatnią zamkniętą ilość",IF(NOT(ISNUMBER(INDEX('Trades'!$D$9:$D$208,MATCH(B371,'Trades'!$A$9:$A$208,0)))),"Podaj prawidłowy czas otwarcia",IF(C371&lt;INDEX('Trades'!$D$9:$D$208,MATCH(B371,'Trades'!$A$9:$A$208,0)),"Wyjście poprzedza otwarcie",IF(AND(E371&lt;&gt;"",OR(NOT(ISNUMBER(E371)),E371&lt;=0)),"Podaj dodatnią cenę lub pozostaw puste",IF(AND(F371&lt;&gt;"",NOT(ISNUMBER(F371))),"P&amp;L brutto musi być liczbą lub pozostać pusty",IF(AND(ISNUMBER(F371),OR(ABS(F371)&gt;1000000000,ROUND(F371,2)&lt;&gt;F371)),"Kwoty: do 2 miejsc po przecinku; wartość bezwzględna wpisu ≤ 1 000 000 000.",""))))))))))))))))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IF(K372=0,"",IF(A372="","Podaj ID wyjścia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: tekst zaczynający się od A–Z, do 64 znaków; bez *, ?, ~, =, &lt; i &gt;. Przykład: T-001.",IF(COUNTIFS('Exits'!$A$9:$A$608,A372)&lt;&gt;1,"ID wyjścia się powtarza",IF(B372="","Podaj ID nadrzędnej transakcji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: tekst zaczynający się od A–Z, do 64 znaków; bez *, ?, ~, =, &lt; i &gt;. Przykład: T-001.",IF(COUNTIFS('Trades'!$A$9:$A$208,B372)&lt;&gt;1,"ID musi pasować do jednego wiersza Trades",IF(NOT(ISNUMBER(C372)),"Podaj prawidłowy czas zamknięcia",IF(OR(C372&lt;1,C372&gt;2958465),"Podaj prawidłowy czas zamknięcia",IF(NOT(ISNUMBER(D372)),"Podaj dodatnią zamkniętą ilość",IF(OR(D372&lt;=0,D372&gt;1000000,ROUND(D372,8)&lt;&gt;D372),"Podaj dodatnią zamkniętą ilość",IF(NOT(ISNUMBER(INDEX('Trades'!$D$9:$D$208,MATCH(B372,'Trades'!$A$9:$A$208,0)))),"Podaj prawidłowy czas otwarcia",IF(C372&lt;INDEX('Trades'!$D$9:$D$208,MATCH(B372,'Trades'!$A$9:$A$208,0)),"Wyjście poprzedza otwarcie",IF(AND(E372&lt;&gt;"",OR(NOT(ISNUMBER(E372)),E372&lt;=0)),"Podaj dodatnią cenę lub pozostaw puste",IF(AND(F372&lt;&gt;"",NOT(ISNUMBER(F372))),"P&amp;L brutto musi być liczbą lub pozostać pusty",IF(AND(ISNUMBER(F372),OR(ABS(F372)&gt;1000000000,ROUND(F372,2)&lt;&gt;F372)),"Kwoty: do 2 miejsc po przecinku; wartość bezwzględna wpisu ≤ 1 000 000 000.",""))))))))))))))))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IF(K373=0,"",IF(A373="","Podaj ID wyjścia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: tekst zaczynający się od A–Z, do 64 znaków; bez *, ?, ~, =, &lt; i &gt;. Przykład: T-001.",IF(COUNTIFS('Exits'!$A$9:$A$608,A373)&lt;&gt;1,"ID wyjścia się powtarza",IF(B373="","Podaj ID nadrzędnej transakcji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: tekst zaczynający się od A–Z, do 64 znaków; bez *, ?, ~, =, &lt; i &gt;. Przykład: T-001.",IF(COUNTIFS('Trades'!$A$9:$A$208,B373)&lt;&gt;1,"ID musi pasować do jednego wiersza Trades",IF(NOT(ISNUMBER(C373)),"Podaj prawidłowy czas zamknięcia",IF(OR(C373&lt;1,C373&gt;2958465),"Podaj prawidłowy czas zamknięcia",IF(NOT(ISNUMBER(D373)),"Podaj dodatnią zamkniętą ilość",IF(OR(D373&lt;=0,D373&gt;1000000,ROUND(D373,8)&lt;&gt;D373),"Podaj dodatnią zamkniętą ilość",IF(NOT(ISNUMBER(INDEX('Trades'!$D$9:$D$208,MATCH(B373,'Trades'!$A$9:$A$208,0)))),"Podaj prawidłowy czas otwarcia",IF(C373&lt;INDEX('Trades'!$D$9:$D$208,MATCH(B373,'Trades'!$A$9:$A$208,0)),"Wyjście poprzedza otwarcie",IF(AND(E373&lt;&gt;"",OR(NOT(ISNUMBER(E373)),E373&lt;=0)),"Podaj dodatnią cenę lub pozostaw puste",IF(AND(F373&lt;&gt;"",NOT(ISNUMBER(F373))),"P&amp;L brutto musi być liczbą lub pozostać pusty",IF(AND(ISNUMBER(F373),OR(ABS(F373)&gt;1000000000,ROUND(F373,2)&lt;&gt;F373)),"Kwoty: do 2 miejsc po przecinku; wartość bezwzględna wpisu ≤ 1 000 000 000.",""))))))))))))))))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IF(K374=0,"",IF(A374="","Podaj ID wyjścia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: tekst zaczynający się od A–Z, do 64 znaków; bez *, ?, ~, =, &lt; i &gt;. Przykład: T-001.",IF(COUNTIFS('Exits'!$A$9:$A$608,A374)&lt;&gt;1,"ID wyjścia się powtarza",IF(B374="","Podaj ID nadrzędnej transakcji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: tekst zaczynający się od A–Z, do 64 znaków; bez *, ?, ~, =, &lt; i &gt;. Przykład: T-001.",IF(COUNTIFS('Trades'!$A$9:$A$208,B374)&lt;&gt;1,"ID musi pasować do jednego wiersza Trades",IF(NOT(ISNUMBER(C374)),"Podaj prawidłowy czas zamknięcia",IF(OR(C374&lt;1,C374&gt;2958465),"Podaj prawidłowy czas zamknięcia",IF(NOT(ISNUMBER(D374)),"Podaj dodatnią zamkniętą ilość",IF(OR(D374&lt;=0,D374&gt;1000000,ROUND(D374,8)&lt;&gt;D374),"Podaj dodatnią zamkniętą ilość",IF(NOT(ISNUMBER(INDEX('Trades'!$D$9:$D$208,MATCH(B374,'Trades'!$A$9:$A$208,0)))),"Podaj prawidłowy czas otwarcia",IF(C374&lt;INDEX('Trades'!$D$9:$D$208,MATCH(B374,'Trades'!$A$9:$A$208,0)),"Wyjście poprzedza otwarcie",IF(AND(E374&lt;&gt;"",OR(NOT(ISNUMBER(E374)),E374&lt;=0)),"Podaj dodatnią cenę lub pozostaw puste",IF(AND(F374&lt;&gt;"",NOT(ISNUMBER(F374))),"P&amp;L brutto musi być liczbą lub pozostać pusty",IF(AND(ISNUMBER(F374),OR(ABS(F374)&gt;1000000000,ROUND(F374,2)&lt;&gt;F374)),"Kwoty: do 2 miejsc po przecinku; wartość bezwzględna wpisu ≤ 1 000 000 000.",""))))))))))))))))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IF(K375=0,"",IF(A375="","Podaj ID wyjścia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: tekst zaczynający się od A–Z, do 64 znaków; bez *, ?, ~, =, &lt; i &gt;. Przykład: T-001.",IF(COUNTIFS('Exits'!$A$9:$A$608,A375)&lt;&gt;1,"ID wyjścia się powtarza",IF(B375="","Podaj ID nadrzędnej transakcji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: tekst zaczynający się od A–Z, do 64 znaków; bez *, ?, ~, =, &lt; i &gt;. Przykład: T-001.",IF(COUNTIFS('Trades'!$A$9:$A$208,B375)&lt;&gt;1,"ID musi pasować do jednego wiersza Trades",IF(NOT(ISNUMBER(C375)),"Podaj prawidłowy czas zamknięcia",IF(OR(C375&lt;1,C375&gt;2958465),"Podaj prawidłowy czas zamknięcia",IF(NOT(ISNUMBER(D375)),"Podaj dodatnią zamkniętą ilość",IF(OR(D375&lt;=0,D375&gt;1000000,ROUND(D375,8)&lt;&gt;D375),"Podaj dodatnią zamkniętą ilość",IF(NOT(ISNUMBER(INDEX('Trades'!$D$9:$D$208,MATCH(B375,'Trades'!$A$9:$A$208,0)))),"Podaj prawidłowy czas otwarcia",IF(C375&lt;INDEX('Trades'!$D$9:$D$208,MATCH(B375,'Trades'!$A$9:$A$208,0)),"Wyjście poprzedza otwarcie",IF(AND(E375&lt;&gt;"",OR(NOT(ISNUMBER(E375)),E375&lt;=0)),"Podaj dodatnią cenę lub pozostaw puste",IF(AND(F375&lt;&gt;"",NOT(ISNUMBER(F375))),"P&amp;L brutto musi być liczbą lub pozostać pusty",IF(AND(ISNUMBER(F375),OR(ABS(F375)&gt;1000000000,ROUND(F375,2)&lt;&gt;F375)),"Kwoty: do 2 miejsc po przecinku; wartość bezwzględna wpisu ≤ 1 000 000 000.",""))))))))))))))))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IF(K376=0,"",IF(A376="","Podaj ID wyjścia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: tekst zaczynający się od A–Z, do 64 znaków; bez *, ?, ~, =, &lt; i &gt;. Przykład: T-001.",IF(COUNTIFS('Exits'!$A$9:$A$608,A376)&lt;&gt;1,"ID wyjścia się powtarza",IF(B376="","Podaj ID nadrzędnej transakcji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: tekst zaczynający się od A–Z, do 64 znaków; bez *, ?, ~, =, &lt; i &gt;. Przykład: T-001.",IF(COUNTIFS('Trades'!$A$9:$A$208,B376)&lt;&gt;1,"ID musi pasować do jednego wiersza Trades",IF(NOT(ISNUMBER(C376)),"Podaj prawidłowy czas zamknięcia",IF(OR(C376&lt;1,C376&gt;2958465),"Podaj prawidłowy czas zamknięcia",IF(NOT(ISNUMBER(D376)),"Podaj dodatnią zamkniętą ilość",IF(OR(D376&lt;=0,D376&gt;1000000,ROUND(D376,8)&lt;&gt;D376),"Podaj dodatnią zamkniętą ilość",IF(NOT(ISNUMBER(INDEX('Trades'!$D$9:$D$208,MATCH(B376,'Trades'!$A$9:$A$208,0)))),"Podaj prawidłowy czas otwarcia",IF(C376&lt;INDEX('Trades'!$D$9:$D$208,MATCH(B376,'Trades'!$A$9:$A$208,0)),"Wyjście poprzedza otwarcie",IF(AND(E376&lt;&gt;"",OR(NOT(ISNUMBER(E376)),E376&lt;=0)),"Podaj dodatnią cenę lub pozostaw puste",IF(AND(F376&lt;&gt;"",NOT(ISNUMBER(F376))),"P&amp;L brutto musi być liczbą lub pozostać pusty",IF(AND(ISNUMBER(F376),OR(ABS(F376)&gt;1000000000,ROUND(F376,2)&lt;&gt;F376)),"Kwoty: do 2 miejsc po przecinku; wartość bezwzględna wpisu ≤ 1 000 000 000.",""))))))))))))))))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IF(K377=0,"",IF(A377="","Podaj ID wyjścia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: tekst zaczynający się od A–Z, do 64 znaków; bez *, ?, ~, =, &lt; i &gt;. Przykład: T-001.",IF(COUNTIFS('Exits'!$A$9:$A$608,A377)&lt;&gt;1,"ID wyjścia się powtarza",IF(B377="","Podaj ID nadrzędnej transakcji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: tekst zaczynający się od A–Z, do 64 znaków; bez *, ?, ~, =, &lt; i &gt;. Przykład: T-001.",IF(COUNTIFS('Trades'!$A$9:$A$208,B377)&lt;&gt;1,"ID musi pasować do jednego wiersza Trades",IF(NOT(ISNUMBER(C377)),"Podaj prawidłowy czas zamknięcia",IF(OR(C377&lt;1,C377&gt;2958465),"Podaj prawidłowy czas zamknięcia",IF(NOT(ISNUMBER(D377)),"Podaj dodatnią zamkniętą ilość",IF(OR(D377&lt;=0,D377&gt;1000000,ROUND(D377,8)&lt;&gt;D377),"Podaj dodatnią zamkniętą ilość",IF(NOT(ISNUMBER(INDEX('Trades'!$D$9:$D$208,MATCH(B377,'Trades'!$A$9:$A$208,0)))),"Podaj prawidłowy czas otwarcia",IF(C377&lt;INDEX('Trades'!$D$9:$D$208,MATCH(B377,'Trades'!$A$9:$A$208,0)),"Wyjście poprzedza otwarcie",IF(AND(E377&lt;&gt;"",OR(NOT(ISNUMBER(E377)),E377&lt;=0)),"Podaj dodatnią cenę lub pozostaw puste",IF(AND(F377&lt;&gt;"",NOT(ISNUMBER(F377))),"P&amp;L brutto musi być liczbą lub pozostać pusty",IF(AND(ISNUMBER(F377),OR(ABS(F377)&gt;1000000000,ROUND(F377,2)&lt;&gt;F377)),"Kwoty: do 2 miejsc po przecinku; wartość bezwzględna wpisu ≤ 1 000 000 000.",""))))))))))))))))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IF(K378=0,"",IF(A378="","Podaj ID wyjścia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: tekst zaczynający się od A–Z, do 64 znaków; bez *, ?, ~, =, &lt; i &gt;. Przykład: T-001.",IF(COUNTIFS('Exits'!$A$9:$A$608,A378)&lt;&gt;1,"ID wyjścia się powtarza",IF(B378="","Podaj ID nadrzędnej transakcji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: tekst zaczynający się od A–Z, do 64 znaków; bez *, ?, ~, =, &lt; i &gt;. Przykład: T-001.",IF(COUNTIFS('Trades'!$A$9:$A$208,B378)&lt;&gt;1,"ID musi pasować do jednego wiersza Trades",IF(NOT(ISNUMBER(C378)),"Podaj prawidłowy czas zamknięcia",IF(OR(C378&lt;1,C378&gt;2958465),"Podaj prawidłowy czas zamknięcia",IF(NOT(ISNUMBER(D378)),"Podaj dodatnią zamkniętą ilość",IF(OR(D378&lt;=0,D378&gt;1000000,ROUND(D378,8)&lt;&gt;D378),"Podaj dodatnią zamkniętą ilość",IF(NOT(ISNUMBER(INDEX('Trades'!$D$9:$D$208,MATCH(B378,'Trades'!$A$9:$A$208,0)))),"Podaj prawidłowy czas otwarcia",IF(C378&lt;INDEX('Trades'!$D$9:$D$208,MATCH(B378,'Trades'!$A$9:$A$208,0)),"Wyjście poprzedza otwarcie",IF(AND(E378&lt;&gt;"",OR(NOT(ISNUMBER(E378)),E378&lt;=0)),"Podaj dodatnią cenę lub pozostaw puste",IF(AND(F378&lt;&gt;"",NOT(ISNUMBER(F378))),"P&amp;L brutto musi być liczbą lub pozostać pusty",IF(AND(ISNUMBER(F378),OR(ABS(F378)&gt;1000000000,ROUND(F378,2)&lt;&gt;F378)),"Kwoty: do 2 miejsc po przecinku; wartość bezwzględna wpisu ≤ 1 000 000 000.",""))))))))))))))))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IF(K379=0,"",IF(A379="","Podaj ID wyjścia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: tekst zaczynający się od A–Z, do 64 znaków; bez *, ?, ~, =, &lt; i &gt;. Przykład: T-001.",IF(COUNTIFS('Exits'!$A$9:$A$608,A379)&lt;&gt;1,"ID wyjścia się powtarza",IF(B379="","Podaj ID nadrzędnej transakcji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: tekst zaczynający się od A–Z, do 64 znaków; bez *, ?, ~, =, &lt; i &gt;. Przykład: T-001.",IF(COUNTIFS('Trades'!$A$9:$A$208,B379)&lt;&gt;1,"ID musi pasować do jednego wiersza Trades",IF(NOT(ISNUMBER(C379)),"Podaj prawidłowy czas zamknięcia",IF(OR(C379&lt;1,C379&gt;2958465),"Podaj prawidłowy czas zamknięcia",IF(NOT(ISNUMBER(D379)),"Podaj dodatnią zamkniętą ilość",IF(OR(D379&lt;=0,D379&gt;1000000,ROUND(D379,8)&lt;&gt;D379),"Podaj dodatnią zamkniętą ilość",IF(NOT(ISNUMBER(INDEX('Trades'!$D$9:$D$208,MATCH(B379,'Trades'!$A$9:$A$208,0)))),"Podaj prawidłowy czas otwarcia",IF(C379&lt;INDEX('Trades'!$D$9:$D$208,MATCH(B379,'Trades'!$A$9:$A$208,0)),"Wyjście poprzedza otwarcie",IF(AND(E379&lt;&gt;"",OR(NOT(ISNUMBER(E379)),E379&lt;=0)),"Podaj dodatnią cenę lub pozostaw puste",IF(AND(F379&lt;&gt;"",NOT(ISNUMBER(F379))),"P&amp;L brutto musi być liczbą lub pozostać pusty",IF(AND(ISNUMBER(F379),OR(ABS(F379)&gt;1000000000,ROUND(F379,2)&lt;&gt;F379)),"Kwoty: do 2 miejsc po przecinku; wartość bezwzględna wpisu ≤ 1 000 000 000.",""))))))))))))))))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IF(K380=0,"",IF(A380="","Podaj ID wyjścia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: tekst zaczynający się od A–Z, do 64 znaków; bez *, ?, ~, =, &lt; i &gt;. Przykład: T-001.",IF(COUNTIFS('Exits'!$A$9:$A$608,A380)&lt;&gt;1,"ID wyjścia się powtarza",IF(B380="","Podaj ID nadrzędnej transakcji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: tekst zaczynający się od A–Z, do 64 znaków; bez *, ?, ~, =, &lt; i &gt;. Przykład: T-001.",IF(COUNTIFS('Trades'!$A$9:$A$208,B380)&lt;&gt;1,"ID musi pasować do jednego wiersza Trades",IF(NOT(ISNUMBER(C380)),"Podaj prawidłowy czas zamknięcia",IF(OR(C380&lt;1,C380&gt;2958465),"Podaj prawidłowy czas zamknięcia",IF(NOT(ISNUMBER(D380)),"Podaj dodatnią zamkniętą ilość",IF(OR(D380&lt;=0,D380&gt;1000000,ROUND(D380,8)&lt;&gt;D380),"Podaj dodatnią zamkniętą ilość",IF(NOT(ISNUMBER(INDEX('Trades'!$D$9:$D$208,MATCH(B380,'Trades'!$A$9:$A$208,0)))),"Podaj prawidłowy czas otwarcia",IF(C380&lt;INDEX('Trades'!$D$9:$D$208,MATCH(B380,'Trades'!$A$9:$A$208,0)),"Wyjście poprzedza otwarcie",IF(AND(E380&lt;&gt;"",OR(NOT(ISNUMBER(E380)),E380&lt;=0)),"Podaj dodatnią cenę lub pozostaw puste",IF(AND(F380&lt;&gt;"",NOT(ISNUMBER(F380))),"P&amp;L brutto musi być liczbą lub pozostać pusty",IF(AND(ISNUMBER(F380),OR(ABS(F380)&gt;1000000000,ROUND(F380,2)&lt;&gt;F380)),"Kwoty: do 2 miejsc po przecinku; wartość bezwzględna wpisu ≤ 1 000 000 000.",""))))))))))))))))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IF(K381=0,"",IF(A381="","Podaj ID wyjścia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: tekst zaczynający się od A–Z, do 64 znaków; bez *, ?, ~, =, &lt; i &gt;. Przykład: T-001.",IF(COUNTIFS('Exits'!$A$9:$A$608,A381)&lt;&gt;1,"ID wyjścia się powtarza",IF(B381="","Podaj ID nadrzędnej transakcji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: tekst zaczynający się od A–Z, do 64 znaków; bez *, ?, ~, =, &lt; i &gt;. Przykład: T-001.",IF(COUNTIFS('Trades'!$A$9:$A$208,B381)&lt;&gt;1,"ID musi pasować do jednego wiersza Trades",IF(NOT(ISNUMBER(C381)),"Podaj prawidłowy czas zamknięcia",IF(OR(C381&lt;1,C381&gt;2958465),"Podaj prawidłowy czas zamknięcia",IF(NOT(ISNUMBER(D381)),"Podaj dodatnią zamkniętą ilość",IF(OR(D381&lt;=0,D381&gt;1000000,ROUND(D381,8)&lt;&gt;D381),"Podaj dodatnią zamkniętą ilość",IF(NOT(ISNUMBER(INDEX('Trades'!$D$9:$D$208,MATCH(B381,'Trades'!$A$9:$A$208,0)))),"Podaj prawidłowy czas otwarcia",IF(C381&lt;INDEX('Trades'!$D$9:$D$208,MATCH(B381,'Trades'!$A$9:$A$208,0)),"Wyjście poprzedza otwarcie",IF(AND(E381&lt;&gt;"",OR(NOT(ISNUMBER(E381)),E381&lt;=0)),"Podaj dodatnią cenę lub pozostaw puste",IF(AND(F381&lt;&gt;"",NOT(ISNUMBER(F381))),"P&amp;L brutto musi być liczbą lub pozostać pusty",IF(AND(ISNUMBER(F381),OR(ABS(F381)&gt;1000000000,ROUND(F381,2)&lt;&gt;F381)),"Kwoty: do 2 miejsc po przecinku; wartość bezwzględna wpisu ≤ 1 000 000 000.",""))))))))))))))))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IF(K382=0,"",IF(A382="","Podaj ID wyjścia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: tekst zaczynający się od A–Z, do 64 znaków; bez *, ?, ~, =, &lt; i &gt;. Przykład: T-001.",IF(COUNTIFS('Exits'!$A$9:$A$608,A382)&lt;&gt;1,"ID wyjścia się powtarza",IF(B382="","Podaj ID nadrzędnej transakcji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: tekst zaczynający się od A–Z, do 64 znaków; bez *, ?, ~, =, &lt; i &gt;. Przykład: T-001.",IF(COUNTIFS('Trades'!$A$9:$A$208,B382)&lt;&gt;1,"ID musi pasować do jednego wiersza Trades",IF(NOT(ISNUMBER(C382)),"Podaj prawidłowy czas zamknięcia",IF(OR(C382&lt;1,C382&gt;2958465),"Podaj prawidłowy czas zamknięcia",IF(NOT(ISNUMBER(D382)),"Podaj dodatnią zamkniętą ilość",IF(OR(D382&lt;=0,D382&gt;1000000,ROUND(D382,8)&lt;&gt;D382),"Podaj dodatnią zamkniętą ilość",IF(NOT(ISNUMBER(INDEX('Trades'!$D$9:$D$208,MATCH(B382,'Trades'!$A$9:$A$208,0)))),"Podaj prawidłowy czas otwarcia",IF(C382&lt;INDEX('Trades'!$D$9:$D$208,MATCH(B382,'Trades'!$A$9:$A$208,0)),"Wyjście poprzedza otwarcie",IF(AND(E382&lt;&gt;"",OR(NOT(ISNUMBER(E382)),E382&lt;=0)),"Podaj dodatnią cenę lub pozostaw puste",IF(AND(F382&lt;&gt;"",NOT(ISNUMBER(F382))),"P&amp;L brutto musi być liczbą lub pozostać pusty",IF(AND(ISNUMBER(F382),OR(ABS(F382)&gt;1000000000,ROUND(F382,2)&lt;&gt;F382)),"Kwoty: do 2 miejsc po przecinku; wartość bezwzględna wpisu ≤ 1 000 000 000.",""))))))))))))))))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IF(K383=0,"",IF(A383="","Podaj ID wyjścia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: tekst zaczynający się od A–Z, do 64 znaków; bez *, ?, ~, =, &lt; i &gt;. Przykład: T-001.",IF(COUNTIFS('Exits'!$A$9:$A$608,A383)&lt;&gt;1,"ID wyjścia się powtarza",IF(B383="","Podaj ID nadrzędnej transakcji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: tekst zaczynający się od A–Z, do 64 znaków; bez *, ?, ~, =, &lt; i &gt;. Przykład: T-001.",IF(COUNTIFS('Trades'!$A$9:$A$208,B383)&lt;&gt;1,"ID musi pasować do jednego wiersza Trades",IF(NOT(ISNUMBER(C383)),"Podaj prawidłowy czas zamknięcia",IF(OR(C383&lt;1,C383&gt;2958465),"Podaj prawidłowy czas zamknięcia",IF(NOT(ISNUMBER(D383)),"Podaj dodatnią zamkniętą ilość",IF(OR(D383&lt;=0,D383&gt;1000000,ROUND(D383,8)&lt;&gt;D383),"Podaj dodatnią zamkniętą ilość",IF(NOT(ISNUMBER(INDEX('Trades'!$D$9:$D$208,MATCH(B383,'Trades'!$A$9:$A$208,0)))),"Podaj prawidłowy czas otwarcia",IF(C383&lt;INDEX('Trades'!$D$9:$D$208,MATCH(B383,'Trades'!$A$9:$A$208,0)),"Wyjście poprzedza otwarcie",IF(AND(E383&lt;&gt;"",OR(NOT(ISNUMBER(E383)),E383&lt;=0)),"Podaj dodatnią cenę lub pozostaw puste",IF(AND(F383&lt;&gt;"",NOT(ISNUMBER(F383))),"P&amp;L brutto musi być liczbą lub pozostać pusty",IF(AND(ISNUMBER(F383),OR(ABS(F383)&gt;1000000000,ROUND(F383,2)&lt;&gt;F383)),"Kwoty: do 2 miejsc po przecinku; wartość bezwzględna wpisu ≤ 1 000 000 000.",""))))))))))))))))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IF(K384=0,"",IF(A384="","Podaj ID wyjścia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: tekst zaczynający się od A–Z, do 64 znaków; bez *, ?, ~, =, &lt; i &gt;. Przykład: T-001.",IF(COUNTIFS('Exits'!$A$9:$A$608,A384)&lt;&gt;1,"ID wyjścia się powtarza",IF(B384="","Podaj ID nadrzędnej transakcji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: tekst zaczynający się od A–Z, do 64 znaków; bez *, ?, ~, =, &lt; i &gt;. Przykład: T-001.",IF(COUNTIFS('Trades'!$A$9:$A$208,B384)&lt;&gt;1,"ID musi pasować do jednego wiersza Trades",IF(NOT(ISNUMBER(C384)),"Podaj prawidłowy czas zamknięcia",IF(OR(C384&lt;1,C384&gt;2958465),"Podaj prawidłowy czas zamknięcia",IF(NOT(ISNUMBER(D384)),"Podaj dodatnią zamkniętą ilość",IF(OR(D384&lt;=0,D384&gt;1000000,ROUND(D384,8)&lt;&gt;D384),"Podaj dodatnią zamkniętą ilość",IF(NOT(ISNUMBER(INDEX('Trades'!$D$9:$D$208,MATCH(B384,'Trades'!$A$9:$A$208,0)))),"Podaj prawidłowy czas otwarcia",IF(C384&lt;INDEX('Trades'!$D$9:$D$208,MATCH(B384,'Trades'!$A$9:$A$208,0)),"Wyjście poprzedza otwarcie",IF(AND(E384&lt;&gt;"",OR(NOT(ISNUMBER(E384)),E384&lt;=0)),"Podaj dodatnią cenę lub pozostaw puste",IF(AND(F384&lt;&gt;"",NOT(ISNUMBER(F384))),"P&amp;L brutto musi być liczbą lub pozostać pusty",IF(AND(ISNUMBER(F384),OR(ABS(F384)&gt;1000000000,ROUND(F384,2)&lt;&gt;F384)),"Kwoty: do 2 miejsc po przecinku; wartość bezwzględna wpisu ≤ 1 000 000 000.",""))))))))))))))))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IF(K385=0,"",IF(A385="","Podaj ID wyjścia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: tekst zaczynający się od A–Z, do 64 znaków; bez *, ?, ~, =, &lt; i &gt;. Przykład: T-001.",IF(COUNTIFS('Exits'!$A$9:$A$608,A385)&lt;&gt;1,"ID wyjścia się powtarza",IF(B385="","Podaj ID nadrzędnej transakcji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: tekst zaczynający się od A–Z, do 64 znaków; bez *, ?, ~, =, &lt; i &gt;. Przykład: T-001.",IF(COUNTIFS('Trades'!$A$9:$A$208,B385)&lt;&gt;1,"ID musi pasować do jednego wiersza Trades",IF(NOT(ISNUMBER(C385)),"Podaj prawidłowy czas zamknięcia",IF(OR(C385&lt;1,C385&gt;2958465),"Podaj prawidłowy czas zamknięcia",IF(NOT(ISNUMBER(D385)),"Podaj dodatnią zamkniętą ilość",IF(OR(D385&lt;=0,D385&gt;1000000,ROUND(D385,8)&lt;&gt;D385),"Podaj dodatnią zamkniętą ilość",IF(NOT(ISNUMBER(INDEX('Trades'!$D$9:$D$208,MATCH(B385,'Trades'!$A$9:$A$208,0)))),"Podaj prawidłowy czas otwarcia",IF(C385&lt;INDEX('Trades'!$D$9:$D$208,MATCH(B385,'Trades'!$A$9:$A$208,0)),"Wyjście poprzedza otwarcie",IF(AND(E385&lt;&gt;"",OR(NOT(ISNUMBER(E385)),E385&lt;=0)),"Podaj dodatnią cenę lub pozostaw puste",IF(AND(F385&lt;&gt;"",NOT(ISNUMBER(F385))),"P&amp;L brutto musi być liczbą lub pozostać pusty",IF(AND(ISNUMBER(F385),OR(ABS(F385)&gt;1000000000,ROUND(F385,2)&lt;&gt;F385)),"Kwoty: do 2 miejsc po przecinku; wartość bezwzględna wpisu ≤ 1 000 000 000.",""))))))))))))))))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IF(K386=0,"",IF(A386="","Podaj ID wyjścia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: tekst zaczynający się od A–Z, do 64 znaków; bez *, ?, ~, =, &lt; i &gt;. Przykład: T-001.",IF(COUNTIFS('Exits'!$A$9:$A$608,A386)&lt;&gt;1,"ID wyjścia się powtarza",IF(B386="","Podaj ID nadrzędnej transakcji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: tekst zaczynający się od A–Z, do 64 znaków; bez *, ?, ~, =, &lt; i &gt;. Przykład: T-001.",IF(COUNTIFS('Trades'!$A$9:$A$208,B386)&lt;&gt;1,"ID musi pasować do jednego wiersza Trades",IF(NOT(ISNUMBER(C386)),"Podaj prawidłowy czas zamknięcia",IF(OR(C386&lt;1,C386&gt;2958465),"Podaj prawidłowy czas zamknięcia",IF(NOT(ISNUMBER(D386)),"Podaj dodatnią zamkniętą ilość",IF(OR(D386&lt;=0,D386&gt;1000000,ROUND(D386,8)&lt;&gt;D386),"Podaj dodatnią zamkniętą ilość",IF(NOT(ISNUMBER(INDEX('Trades'!$D$9:$D$208,MATCH(B386,'Trades'!$A$9:$A$208,0)))),"Podaj prawidłowy czas otwarcia",IF(C386&lt;INDEX('Trades'!$D$9:$D$208,MATCH(B386,'Trades'!$A$9:$A$208,0)),"Wyjście poprzedza otwarcie",IF(AND(E386&lt;&gt;"",OR(NOT(ISNUMBER(E386)),E386&lt;=0)),"Podaj dodatnią cenę lub pozostaw puste",IF(AND(F386&lt;&gt;"",NOT(ISNUMBER(F386))),"P&amp;L brutto musi być liczbą lub pozostać pusty",IF(AND(ISNUMBER(F386),OR(ABS(F386)&gt;1000000000,ROUND(F386,2)&lt;&gt;F386)),"Kwoty: do 2 miejsc po przecinku; wartość bezwzględna wpisu ≤ 1 000 000 000.",""))))))))))))))))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IF(K387=0,"",IF(A387="","Podaj ID wyjścia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: tekst zaczynający się od A–Z, do 64 znaków; bez *, ?, ~, =, &lt; i &gt;. Przykład: T-001.",IF(COUNTIFS('Exits'!$A$9:$A$608,A387)&lt;&gt;1,"ID wyjścia się powtarza",IF(B387="","Podaj ID nadrzędnej transakcji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: tekst zaczynający się od A–Z, do 64 znaków; bez *, ?, ~, =, &lt; i &gt;. Przykład: T-001.",IF(COUNTIFS('Trades'!$A$9:$A$208,B387)&lt;&gt;1,"ID musi pasować do jednego wiersza Trades",IF(NOT(ISNUMBER(C387)),"Podaj prawidłowy czas zamknięcia",IF(OR(C387&lt;1,C387&gt;2958465),"Podaj prawidłowy czas zamknięcia",IF(NOT(ISNUMBER(D387)),"Podaj dodatnią zamkniętą ilość",IF(OR(D387&lt;=0,D387&gt;1000000,ROUND(D387,8)&lt;&gt;D387),"Podaj dodatnią zamkniętą ilość",IF(NOT(ISNUMBER(INDEX('Trades'!$D$9:$D$208,MATCH(B387,'Trades'!$A$9:$A$208,0)))),"Podaj prawidłowy czas otwarcia",IF(C387&lt;INDEX('Trades'!$D$9:$D$208,MATCH(B387,'Trades'!$A$9:$A$208,0)),"Wyjście poprzedza otwarcie",IF(AND(E387&lt;&gt;"",OR(NOT(ISNUMBER(E387)),E387&lt;=0)),"Podaj dodatnią cenę lub pozostaw puste",IF(AND(F387&lt;&gt;"",NOT(ISNUMBER(F387))),"P&amp;L brutto musi być liczbą lub pozostać pusty",IF(AND(ISNUMBER(F387),OR(ABS(F387)&gt;1000000000,ROUND(F387,2)&lt;&gt;F387)),"Kwoty: do 2 miejsc po przecinku; wartość bezwzględna wpisu ≤ 1 000 000 000.",""))))))))))))))))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IF(K388=0,"",IF(A388="","Podaj ID wyjścia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: tekst zaczynający się od A–Z, do 64 znaków; bez *, ?, ~, =, &lt; i &gt;. Przykład: T-001.",IF(COUNTIFS('Exits'!$A$9:$A$608,A388)&lt;&gt;1,"ID wyjścia się powtarza",IF(B388="","Podaj ID nadrzędnej transakcji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: tekst zaczynający się od A–Z, do 64 znaków; bez *, ?, ~, =, &lt; i &gt;. Przykład: T-001.",IF(COUNTIFS('Trades'!$A$9:$A$208,B388)&lt;&gt;1,"ID musi pasować do jednego wiersza Trades",IF(NOT(ISNUMBER(C388)),"Podaj prawidłowy czas zamknięcia",IF(OR(C388&lt;1,C388&gt;2958465),"Podaj prawidłowy czas zamknięcia",IF(NOT(ISNUMBER(D388)),"Podaj dodatnią zamkniętą ilość",IF(OR(D388&lt;=0,D388&gt;1000000,ROUND(D388,8)&lt;&gt;D388),"Podaj dodatnią zamkniętą ilość",IF(NOT(ISNUMBER(INDEX('Trades'!$D$9:$D$208,MATCH(B388,'Trades'!$A$9:$A$208,0)))),"Podaj prawidłowy czas otwarcia",IF(C388&lt;INDEX('Trades'!$D$9:$D$208,MATCH(B388,'Trades'!$A$9:$A$208,0)),"Wyjście poprzedza otwarcie",IF(AND(E388&lt;&gt;"",OR(NOT(ISNUMBER(E388)),E388&lt;=0)),"Podaj dodatnią cenę lub pozostaw puste",IF(AND(F388&lt;&gt;"",NOT(ISNUMBER(F388))),"P&amp;L brutto musi być liczbą lub pozostać pusty",IF(AND(ISNUMBER(F388),OR(ABS(F388)&gt;1000000000,ROUND(F388,2)&lt;&gt;F388)),"Kwoty: do 2 miejsc po przecinku; wartość bezwzględna wpisu ≤ 1 000 000 000.",""))))))))))))))))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IF(K389=0,"",IF(A389="","Podaj ID wyjścia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: tekst zaczynający się od A–Z, do 64 znaków; bez *, ?, ~, =, &lt; i &gt;. Przykład: T-001.",IF(COUNTIFS('Exits'!$A$9:$A$608,A389)&lt;&gt;1,"ID wyjścia się powtarza",IF(B389="","Podaj ID nadrzędnej transakcji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: tekst zaczynający się od A–Z, do 64 znaków; bez *, ?, ~, =, &lt; i &gt;. Przykład: T-001.",IF(COUNTIFS('Trades'!$A$9:$A$208,B389)&lt;&gt;1,"ID musi pasować do jednego wiersza Trades",IF(NOT(ISNUMBER(C389)),"Podaj prawidłowy czas zamknięcia",IF(OR(C389&lt;1,C389&gt;2958465),"Podaj prawidłowy czas zamknięcia",IF(NOT(ISNUMBER(D389)),"Podaj dodatnią zamkniętą ilość",IF(OR(D389&lt;=0,D389&gt;1000000,ROUND(D389,8)&lt;&gt;D389),"Podaj dodatnią zamkniętą ilość",IF(NOT(ISNUMBER(INDEX('Trades'!$D$9:$D$208,MATCH(B389,'Trades'!$A$9:$A$208,0)))),"Podaj prawidłowy czas otwarcia",IF(C389&lt;INDEX('Trades'!$D$9:$D$208,MATCH(B389,'Trades'!$A$9:$A$208,0)),"Wyjście poprzedza otwarcie",IF(AND(E389&lt;&gt;"",OR(NOT(ISNUMBER(E389)),E389&lt;=0)),"Podaj dodatnią cenę lub pozostaw puste",IF(AND(F389&lt;&gt;"",NOT(ISNUMBER(F389))),"P&amp;L brutto musi być liczbą lub pozostać pusty",IF(AND(ISNUMBER(F389),OR(ABS(F389)&gt;1000000000,ROUND(F389,2)&lt;&gt;F389)),"Kwoty: do 2 miejsc po przecinku; wartość bezwzględna wpisu ≤ 1 000 000 000.",""))))))))))))))))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IF(K390=0,"",IF(A390="","Podaj ID wyjścia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: tekst zaczynający się od A–Z, do 64 znaków; bez *, ?, ~, =, &lt; i &gt;. Przykład: T-001.",IF(COUNTIFS('Exits'!$A$9:$A$608,A390)&lt;&gt;1,"ID wyjścia się powtarza",IF(B390="","Podaj ID nadrzędnej transakcji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: tekst zaczynający się od A–Z, do 64 znaków; bez *, ?, ~, =, &lt; i &gt;. Przykład: T-001.",IF(COUNTIFS('Trades'!$A$9:$A$208,B390)&lt;&gt;1,"ID musi pasować do jednego wiersza Trades",IF(NOT(ISNUMBER(C390)),"Podaj prawidłowy czas zamknięcia",IF(OR(C390&lt;1,C390&gt;2958465),"Podaj prawidłowy czas zamknięcia",IF(NOT(ISNUMBER(D390)),"Podaj dodatnią zamkniętą ilość",IF(OR(D390&lt;=0,D390&gt;1000000,ROUND(D390,8)&lt;&gt;D390),"Podaj dodatnią zamkniętą ilość",IF(NOT(ISNUMBER(INDEX('Trades'!$D$9:$D$208,MATCH(B390,'Trades'!$A$9:$A$208,0)))),"Podaj prawidłowy czas otwarcia",IF(C390&lt;INDEX('Trades'!$D$9:$D$208,MATCH(B390,'Trades'!$A$9:$A$208,0)),"Wyjście poprzedza otwarcie",IF(AND(E390&lt;&gt;"",OR(NOT(ISNUMBER(E390)),E390&lt;=0)),"Podaj dodatnią cenę lub pozostaw puste",IF(AND(F390&lt;&gt;"",NOT(ISNUMBER(F390))),"P&amp;L brutto musi być liczbą lub pozostać pusty",IF(AND(ISNUMBER(F390),OR(ABS(F390)&gt;1000000000,ROUND(F390,2)&lt;&gt;F390)),"Kwoty: do 2 miejsc po przecinku; wartość bezwzględna wpisu ≤ 1 000 000 000.",""))))))))))))))))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IF(K391=0,"",IF(A391="","Podaj ID wyjścia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: tekst zaczynający się od A–Z, do 64 znaków; bez *, ?, ~, =, &lt; i &gt;. Przykład: T-001.",IF(COUNTIFS('Exits'!$A$9:$A$608,A391)&lt;&gt;1,"ID wyjścia się powtarza",IF(B391="","Podaj ID nadrzędnej transakcji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: tekst zaczynający się od A–Z, do 64 znaków; bez *, ?, ~, =, &lt; i &gt;. Przykład: T-001.",IF(COUNTIFS('Trades'!$A$9:$A$208,B391)&lt;&gt;1,"ID musi pasować do jednego wiersza Trades",IF(NOT(ISNUMBER(C391)),"Podaj prawidłowy czas zamknięcia",IF(OR(C391&lt;1,C391&gt;2958465),"Podaj prawidłowy czas zamknięcia",IF(NOT(ISNUMBER(D391)),"Podaj dodatnią zamkniętą ilość",IF(OR(D391&lt;=0,D391&gt;1000000,ROUND(D391,8)&lt;&gt;D391),"Podaj dodatnią zamkniętą ilość",IF(NOT(ISNUMBER(INDEX('Trades'!$D$9:$D$208,MATCH(B391,'Trades'!$A$9:$A$208,0)))),"Podaj prawidłowy czas otwarcia",IF(C391&lt;INDEX('Trades'!$D$9:$D$208,MATCH(B391,'Trades'!$A$9:$A$208,0)),"Wyjście poprzedza otwarcie",IF(AND(E391&lt;&gt;"",OR(NOT(ISNUMBER(E391)),E391&lt;=0)),"Podaj dodatnią cenę lub pozostaw puste",IF(AND(F391&lt;&gt;"",NOT(ISNUMBER(F391))),"P&amp;L brutto musi być liczbą lub pozostać pusty",IF(AND(ISNUMBER(F391),OR(ABS(F391)&gt;1000000000,ROUND(F391,2)&lt;&gt;F391)),"Kwoty: do 2 miejsc po przecinku; wartość bezwzględna wpisu ≤ 1 000 000 000.",""))))))))))))))))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IF(K392=0,"",IF(A392="","Podaj ID wyjścia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: tekst zaczynający się od A–Z, do 64 znaków; bez *, ?, ~, =, &lt; i &gt;. Przykład: T-001.",IF(COUNTIFS('Exits'!$A$9:$A$608,A392)&lt;&gt;1,"ID wyjścia się powtarza",IF(B392="","Podaj ID nadrzędnej transakcji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: tekst zaczynający się od A–Z, do 64 znaków; bez *, ?, ~, =, &lt; i &gt;. Przykład: T-001.",IF(COUNTIFS('Trades'!$A$9:$A$208,B392)&lt;&gt;1,"ID musi pasować do jednego wiersza Trades",IF(NOT(ISNUMBER(C392)),"Podaj prawidłowy czas zamknięcia",IF(OR(C392&lt;1,C392&gt;2958465),"Podaj prawidłowy czas zamknięcia",IF(NOT(ISNUMBER(D392)),"Podaj dodatnią zamkniętą ilość",IF(OR(D392&lt;=0,D392&gt;1000000,ROUND(D392,8)&lt;&gt;D392),"Podaj dodatnią zamkniętą ilość",IF(NOT(ISNUMBER(INDEX('Trades'!$D$9:$D$208,MATCH(B392,'Trades'!$A$9:$A$208,0)))),"Podaj prawidłowy czas otwarcia",IF(C392&lt;INDEX('Trades'!$D$9:$D$208,MATCH(B392,'Trades'!$A$9:$A$208,0)),"Wyjście poprzedza otwarcie",IF(AND(E392&lt;&gt;"",OR(NOT(ISNUMBER(E392)),E392&lt;=0)),"Podaj dodatnią cenę lub pozostaw puste",IF(AND(F392&lt;&gt;"",NOT(ISNUMBER(F392))),"P&amp;L brutto musi być liczbą lub pozostać pusty",IF(AND(ISNUMBER(F392),OR(ABS(F392)&gt;1000000000,ROUND(F392,2)&lt;&gt;F392)),"Kwoty: do 2 miejsc po przecinku; wartość bezwzględna wpisu ≤ 1 000 000 000.",""))))))))))))))))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IF(K393=0,"",IF(A393="","Podaj ID wyjścia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: tekst zaczynający się od A–Z, do 64 znaków; bez *, ?, ~, =, &lt; i &gt;. Przykład: T-001.",IF(COUNTIFS('Exits'!$A$9:$A$608,A393)&lt;&gt;1,"ID wyjścia się powtarza",IF(B393="","Podaj ID nadrzędnej transakcji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: tekst zaczynający się od A–Z, do 64 znaków; bez *, ?, ~, =, &lt; i &gt;. Przykład: T-001.",IF(COUNTIFS('Trades'!$A$9:$A$208,B393)&lt;&gt;1,"ID musi pasować do jednego wiersza Trades",IF(NOT(ISNUMBER(C393)),"Podaj prawidłowy czas zamknięcia",IF(OR(C393&lt;1,C393&gt;2958465),"Podaj prawidłowy czas zamknięcia",IF(NOT(ISNUMBER(D393)),"Podaj dodatnią zamkniętą ilość",IF(OR(D393&lt;=0,D393&gt;1000000,ROUND(D393,8)&lt;&gt;D393),"Podaj dodatnią zamkniętą ilość",IF(NOT(ISNUMBER(INDEX('Trades'!$D$9:$D$208,MATCH(B393,'Trades'!$A$9:$A$208,0)))),"Podaj prawidłowy czas otwarcia",IF(C393&lt;INDEX('Trades'!$D$9:$D$208,MATCH(B393,'Trades'!$A$9:$A$208,0)),"Wyjście poprzedza otwarcie",IF(AND(E393&lt;&gt;"",OR(NOT(ISNUMBER(E393)),E393&lt;=0)),"Podaj dodatnią cenę lub pozostaw puste",IF(AND(F393&lt;&gt;"",NOT(ISNUMBER(F393))),"P&amp;L brutto musi być liczbą lub pozostać pusty",IF(AND(ISNUMBER(F393),OR(ABS(F393)&gt;1000000000,ROUND(F393,2)&lt;&gt;F393)),"Kwoty: do 2 miejsc po przecinku; wartość bezwzględna wpisu ≤ 1 000 000 000.",""))))))))))))))))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IF(K394=0,"",IF(A394="","Podaj ID wyjścia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: tekst zaczynający się od A–Z, do 64 znaków; bez *, ?, ~, =, &lt; i &gt;. Przykład: T-001.",IF(COUNTIFS('Exits'!$A$9:$A$608,A394)&lt;&gt;1,"ID wyjścia się powtarza",IF(B394="","Podaj ID nadrzędnej transakcji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: tekst zaczynający się od A–Z, do 64 znaków; bez *, ?, ~, =, &lt; i &gt;. Przykład: T-001.",IF(COUNTIFS('Trades'!$A$9:$A$208,B394)&lt;&gt;1,"ID musi pasować do jednego wiersza Trades",IF(NOT(ISNUMBER(C394)),"Podaj prawidłowy czas zamknięcia",IF(OR(C394&lt;1,C394&gt;2958465),"Podaj prawidłowy czas zamknięcia",IF(NOT(ISNUMBER(D394)),"Podaj dodatnią zamkniętą ilość",IF(OR(D394&lt;=0,D394&gt;1000000,ROUND(D394,8)&lt;&gt;D394),"Podaj dodatnią zamkniętą ilość",IF(NOT(ISNUMBER(INDEX('Trades'!$D$9:$D$208,MATCH(B394,'Trades'!$A$9:$A$208,0)))),"Podaj prawidłowy czas otwarcia",IF(C394&lt;INDEX('Trades'!$D$9:$D$208,MATCH(B394,'Trades'!$A$9:$A$208,0)),"Wyjście poprzedza otwarcie",IF(AND(E394&lt;&gt;"",OR(NOT(ISNUMBER(E394)),E394&lt;=0)),"Podaj dodatnią cenę lub pozostaw puste",IF(AND(F394&lt;&gt;"",NOT(ISNUMBER(F394))),"P&amp;L brutto musi być liczbą lub pozostać pusty",IF(AND(ISNUMBER(F394),OR(ABS(F394)&gt;1000000000,ROUND(F394,2)&lt;&gt;F394)),"Kwoty: do 2 miejsc po przecinku; wartość bezwzględna wpisu ≤ 1 000 000 000.",""))))))))))))))))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IF(K395=0,"",IF(A395="","Podaj ID wyjścia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: tekst zaczynający się od A–Z, do 64 znaków; bez *, ?, ~, =, &lt; i &gt;. Przykład: T-001.",IF(COUNTIFS('Exits'!$A$9:$A$608,A395)&lt;&gt;1,"ID wyjścia się powtarza",IF(B395="","Podaj ID nadrzędnej transakcji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: tekst zaczynający się od A–Z, do 64 znaków; bez *, ?, ~, =, &lt; i &gt;. Przykład: T-001.",IF(COUNTIFS('Trades'!$A$9:$A$208,B395)&lt;&gt;1,"ID musi pasować do jednego wiersza Trades",IF(NOT(ISNUMBER(C395)),"Podaj prawidłowy czas zamknięcia",IF(OR(C395&lt;1,C395&gt;2958465),"Podaj prawidłowy czas zamknięcia",IF(NOT(ISNUMBER(D395)),"Podaj dodatnią zamkniętą ilość",IF(OR(D395&lt;=0,D395&gt;1000000,ROUND(D395,8)&lt;&gt;D395),"Podaj dodatnią zamkniętą ilość",IF(NOT(ISNUMBER(INDEX('Trades'!$D$9:$D$208,MATCH(B395,'Trades'!$A$9:$A$208,0)))),"Podaj prawidłowy czas otwarcia",IF(C395&lt;INDEX('Trades'!$D$9:$D$208,MATCH(B395,'Trades'!$A$9:$A$208,0)),"Wyjście poprzedza otwarcie",IF(AND(E395&lt;&gt;"",OR(NOT(ISNUMBER(E395)),E395&lt;=0)),"Podaj dodatnią cenę lub pozostaw puste",IF(AND(F395&lt;&gt;"",NOT(ISNUMBER(F395))),"P&amp;L brutto musi być liczbą lub pozostać pusty",IF(AND(ISNUMBER(F395),OR(ABS(F395)&gt;1000000000,ROUND(F395,2)&lt;&gt;F395)),"Kwoty: do 2 miejsc po przecinku; wartość bezwzględna wpisu ≤ 1 000 000 000.",""))))))))))))))))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IF(K396=0,"",IF(A396="","Podaj ID wyjścia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: tekst zaczynający się od A–Z, do 64 znaków; bez *, ?, ~, =, &lt; i &gt;. Przykład: T-001.",IF(COUNTIFS('Exits'!$A$9:$A$608,A396)&lt;&gt;1,"ID wyjścia się powtarza",IF(B396="","Podaj ID nadrzędnej transakcji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: tekst zaczynający się od A–Z, do 64 znaków; bez *, ?, ~, =, &lt; i &gt;. Przykład: T-001.",IF(COUNTIFS('Trades'!$A$9:$A$208,B396)&lt;&gt;1,"ID musi pasować do jednego wiersza Trades",IF(NOT(ISNUMBER(C396)),"Podaj prawidłowy czas zamknięcia",IF(OR(C396&lt;1,C396&gt;2958465),"Podaj prawidłowy czas zamknięcia",IF(NOT(ISNUMBER(D396)),"Podaj dodatnią zamkniętą ilość",IF(OR(D396&lt;=0,D396&gt;1000000,ROUND(D396,8)&lt;&gt;D396),"Podaj dodatnią zamkniętą ilość",IF(NOT(ISNUMBER(INDEX('Trades'!$D$9:$D$208,MATCH(B396,'Trades'!$A$9:$A$208,0)))),"Podaj prawidłowy czas otwarcia",IF(C396&lt;INDEX('Trades'!$D$9:$D$208,MATCH(B396,'Trades'!$A$9:$A$208,0)),"Wyjście poprzedza otwarcie",IF(AND(E396&lt;&gt;"",OR(NOT(ISNUMBER(E396)),E396&lt;=0)),"Podaj dodatnią cenę lub pozostaw puste",IF(AND(F396&lt;&gt;"",NOT(ISNUMBER(F396))),"P&amp;L brutto musi być liczbą lub pozostać pusty",IF(AND(ISNUMBER(F396),OR(ABS(F396)&gt;1000000000,ROUND(F396,2)&lt;&gt;F396)),"Kwoty: do 2 miejsc po przecinku; wartość bezwzględna wpisu ≤ 1 000 000 000.",""))))))))))))))))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IF(K397=0,"",IF(A397="","Podaj ID wyjścia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: tekst zaczynający się od A–Z, do 64 znaków; bez *, ?, ~, =, &lt; i &gt;. Przykład: T-001.",IF(COUNTIFS('Exits'!$A$9:$A$608,A397)&lt;&gt;1,"ID wyjścia się powtarza",IF(B397="","Podaj ID nadrzędnej transakcji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: tekst zaczynający się od A–Z, do 64 znaków; bez *, ?, ~, =, &lt; i &gt;. Przykład: T-001.",IF(COUNTIFS('Trades'!$A$9:$A$208,B397)&lt;&gt;1,"ID musi pasować do jednego wiersza Trades",IF(NOT(ISNUMBER(C397)),"Podaj prawidłowy czas zamknięcia",IF(OR(C397&lt;1,C397&gt;2958465),"Podaj prawidłowy czas zamknięcia",IF(NOT(ISNUMBER(D397)),"Podaj dodatnią zamkniętą ilość",IF(OR(D397&lt;=0,D397&gt;1000000,ROUND(D397,8)&lt;&gt;D397),"Podaj dodatnią zamkniętą ilość",IF(NOT(ISNUMBER(INDEX('Trades'!$D$9:$D$208,MATCH(B397,'Trades'!$A$9:$A$208,0)))),"Podaj prawidłowy czas otwarcia",IF(C397&lt;INDEX('Trades'!$D$9:$D$208,MATCH(B397,'Trades'!$A$9:$A$208,0)),"Wyjście poprzedza otwarcie",IF(AND(E397&lt;&gt;"",OR(NOT(ISNUMBER(E397)),E397&lt;=0)),"Podaj dodatnią cenę lub pozostaw puste",IF(AND(F397&lt;&gt;"",NOT(ISNUMBER(F397))),"P&amp;L brutto musi być liczbą lub pozostać pusty",IF(AND(ISNUMBER(F397),OR(ABS(F397)&gt;1000000000,ROUND(F397,2)&lt;&gt;F397)),"Kwoty: do 2 miejsc po przecinku; wartość bezwzględna wpisu ≤ 1 000 000 000.",""))))))))))))))))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IF(K398=0,"",IF(A398="","Podaj ID wyjścia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: tekst zaczynający się od A–Z, do 64 znaków; bez *, ?, ~, =, &lt; i &gt;. Przykład: T-001.",IF(COUNTIFS('Exits'!$A$9:$A$608,A398)&lt;&gt;1,"ID wyjścia się powtarza",IF(B398="","Podaj ID nadrzędnej transakcji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: tekst zaczynający się od A–Z, do 64 znaków; bez *, ?, ~, =, &lt; i &gt;. Przykład: T-001.",IF(COUNTIFS('Trades'!$A$9:$A$208,B398)&lt;&gt;1,"ID musi pasować do jednego wiersza Trades",IF(NOT(ISNUMBER(C398)),"Podaj prawidłowy czas zamknięcia",IF(OR(C398&lt;1,C398&gt;2958465),"Podaj prawidłowy czas zamknięcia",IF(NOT(ISNUMBER(D398)),"Podaj dodatnią zamkniętą ilość",IF(OR(D398&lt;=0,D398&gt;1000000,ROUND(D398,8)&lt;&gt;D398),"Podaj dodatnią zamkniętą ilość",IF(NOT(ISNUMBER(INDEX('Trades'!$D$9:$D$208,MATCH(B398,'Trades'!$A$9:$A$208,0)))),"Podaj prawidłowy czas otwarcia",IF(C398&lt;INDEX('Trades'!$D$9:$D$208,MATCH(B398,'Trades'!$A$9:$A$208,0)),"Wyjście poprzedza otwarcie",IF(AND(E398&lt;&gt;"",OR(NOT(ISNUMBER(E398)),E398&lt;=0)),"Podaj dodatnią cenę lub pozostaw puste",IF(AND(F398&lt;&gt;"",NOT(ISNUMBER(F398))),"P&amp;L brutto musi być liczbą lub pozostać pusty",IF(AND(ISNUMBER(F398),OR(ABS(F398)&gt;1000000000,ROUND(F398,2)&lt;&gt;F398)),"Kwoty: do 2 miejsc po przecinku; wartość bezwzględna wpisu ≤ 1 000 000 000.",""))))))))))))))))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IF(K399=0,"",IF(A399="","Podaj ID wyjścia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: tekst zaczynający się od A–Z, do 64 znaków; bez *, ?, ~, =, &lt; i &gt;. Przykład: T-001.",IF(COUNTIFS('Exits'!$A$9:$A$608,A399)&lt;&gt;1,"ID wyjścia się powtarza",IF(B399="","Podaj ID nadrzędnej transakcji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: tekst zaczynający się od A–Z, do 64 znaków; bez *, ?, ~, =, &lt; i &gt;. Przykład: T-001.",IF(COUNTIFS('Trades'!$A$9:$A$208,B399)&lt;&gt;1,"ID musi pasować do jednego wiersza Trades",IF(NOT(ISNUMBER(C399)),"Podaj prawidłowy czas zamknięcia",IF(OR(C399&lt;1,C399&gt;2958465),"Podaj prawidłowy czas zamknięcia",IF(NOT(ISNUMBER(D399)),"Podaj dodatnią zamkniętą ilość",IF(OR(D399&lt;=0,D399&gt;1000000,ROUND(D399,8)&lt;&gt;D399),"Podaj dodatnią zamkniętą ilość",IF(NOT(ISNUMBER(INDEX('Trades'!$D$9:$D$208,MATCH(B399,'Trades'!$A$9:$A$208,0)))),"Podaj prawidłowy czas otwarcia",IF(C399&lt;INDEX('Trades'!$D$9:$D$208,MATCH(B399,'Trades'!$A$9:$A$208,0)),"Wyjście poprzedza otwarcie",IF(AND(E399&lt;&gt;"",OR(NOT(ISNUMBER(E399)),E399&lt;=0)),"Podaj dodatnią cenę lub pozostaw puste",IF(AND(F399&lt;&gt;"",NOT(ISNUMBER(F399))),"P&amp;L brutto musi być liczbą lub pozostać pusty",IF(AND(ISNUMBER(F399),OR(ABS(F399)&gt;1000000000,ROUND(F399,2)&lt;&gt;F399)),"Kwoty: do 2 miejsc po przecinku; wartość bezwzględna wpisu ≤ 1 000 000 000.",""))))))))))))))))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IF(K400=0,"",IF(A400="","Podaj ID wyjścia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: tekst zaczynający się od A–Z, do 64 znaków; bez *, ?, ~, =, &lt; i &gt;. Przykład: T-001.",IF(COUNTIFS('Exits'!$A$9:$A$608,A400)&lt;&gt;1,"ID wyjścia się powtarza",IF(B400="","Podaj ID nadrzędnej transakcji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: tekst zaczynający się od A–Z, do 64 znaków; bez *, ?, ~, =, &lt; i &gt;. Przykład: T-001.",IF(COUNTIFS('Trades'!$A$9:$A$208,B400)&lt;&gt;1,"ID musi pasować do jednego wiersza Trades",IF(NOT(ISNUMBER(C400)),"Podaj prawidłowy czas zamknięcia",IF(OR(C400&lt;1,C400&gt;2958465),"Podaj prawidłowy czas zamknięcia",IF(NOT(ISNUMBER(D400)),"Podaj dodatnią zamkniętą ilość",IF(OR(D400&lt;=0,D400&gt;1000000,ROUND(D400,8)&lt;&gt;D400),"Podaj dodatnią zamkniętą ilość",IF(NOT(ISNUMBER(INDEX('Trades'!$D$9:$D$208,MATCH(B400,'Trades'!$A$9:$A$208,0)))),"Podaj prawidłowy czas otwarcia",IF(C400&lt;INDEX('Trades'!$D$9:$D$208,MATCH(B400,'Trades'!$A$9:$A$208,0)),"Wyjście poprzedza otwarcie",IF(AND(E400&lt;&gt;"",OR(NOT(ISNUMBER(E400)),E400&lt;=0)),"Podaj dodatnią cenę lub pozostaw puste",IF(AND(F400&lt;&gt;"",NOT(ISNUMBER(F400))),"P&amp;L brutto musi być liczbą lub pozostać pusty",IF(AND(ISNUMBER(F400),OR(ABS(F400)&gt;1000000000,ROUND(F400,2)&lt;&gt;F400)),"Kwoty: do 2 miejsc po przecinku; wartość bezwzględna wpisu ≤ 1 000 000 000.",""))))))))))))))))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IF(K401=0,"",IF(A401="","Podaj ID wyjścia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: tekst zaczynający się od A–Z, do 64 znaków; bez *, ?, ~, =, &lt; i &gt;. Przykład: T-001.",IF(COUNTIFS('Exits'!$A$9:$A$608,A401)&lt;&gt;1,"ID wyjścia się powtarza",IF(B401="","Podaj ID nadrzędnej transakcji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: tekst zaczynający się od A–Z, do 64 znaków; bez *, ?, ~, =, &lt; i &gt;. Przykład: T-001.",IF(COUNTIFS('Trades'!$A$9:$A$208,B401)&lt;&gt;1,"ID musi pasować do jednego wiersza Trades",IF(NOT(ISNUMBER(C401)),"Podaj prawidłowy czas zamknięcia",IF(OR(C401&lt;1,C401&gt;2958465),"Podaj prawidłowy czas zamknięcia",IF(NOT(ISNUMBER(D401)),"Podaj dodatnią zamkniętą ilość",IF(OR(D401&lt;=0,D401&gt;1000000,ROUND(D401,8)&lt;&gt;D401),"Podaj dodatnią zamkniętą ilość",IF(NOT(ISNUMBER(INDEX('Trades'!$D$9:$D$208,MATCH(B401,'Trades'!$A$9:$A$208,0)))),"Podaj prawidłowy czas otwarcia",IF(C401&lt;INDEX('Trades'!$D$9:$D$208,MATCH(B401,'Trades'!$A$9:$A$208,0)),"Wyjście poprzedza otwarcie",IF(AND(E401&lt;&gt;"",OR(NOT(ISNUMBER(E401)),E401&lt;=0)),"Podaj dodatnią cenę lub pozostaw puste",IF(AND(F401&lt;&gt;"",NOT(ISNUMBER(F401))),"P&amp;L brutto musi być liczbą lub pozostać pusty",IF(AND(ISNUMBER(F401),OR(ABS(F401)&gt;1000000000,ROUND(F401,2)&lt;&gt;F401)),"Kwoty: do 2 miejsc po przecinku; wartość bezwzględna wpisu ≤ 1 000 000 000.",""))))))))))))))))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IF(K402=0,"",IF(A402="","Podaj ID wyjścia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: tekst zaczynający się od A–Z, do 64 znaków; bez *, ?, ~, =, &lt; i &gt;. Przykład: T-001.",IF(COUNTIFS('Exits'!$A$9:$A$608,A402)&lt;&gt;1,"ID wyjścia się powtarza",IF(B402="","Podaj ID nadrzędnej transakcji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: tekst zaczynający się od A–Z, do 64 znaków; bez *, ?, ~, =, &lt; i &gt;. Przykład: T-001.",IF(COUNTIFS('Trades'!$A$9:$A$208,B402)&lt;&gt;1,"ID musi pasować do jednego wiersza Trades",IF(NOT(ISNUMBER(C402)),"Podaj prawidłowy czas zamknięcia",IF(OR(C402&lt;1,C402&gt;2958465),"Podaj prawidłowy czas zamknięcia",IF(NOT(ISNUMBER(D402)),"Podaj dodatnią zamkniętą ilość",IF(OR(D402&lt;=0,D402&gt;1000000,ROUND(D402,8)&lt;&gt;D402),"Podaj dodatnią zamkniętą ilość",IF(NOT(ISNUMBER(INDEX('Trades'!$D$9:$D$208,MATCH(B402,'Trades'!$A$9:$A$208,0)))),"Podaj prawidłowy czas otwarcia",IF(C402&lt;INDEX('Trades'!$D$9:$D$208,MATCH(B402,'Trades'!$A$9:$A$208,0)),"Wyjście poprzedza otwarcie",IF(AND(E402&lt;&gt;"",OR(NOT(ISNUMBER(E402)),E402&lt;=0)),"Podaj dodatnią cenę lub pozostaw puste",IF(AND(F402&lt;&gt;"",NOT(ISNUMBER(F402))),"P&amp;L brutto musi być liczbą lub pozostać pusty",IF(AND(ISNUMBER(F402),OR(ABS(F402)&gt;1000000000,ROUND(F402,2)&lt;&gt;F402)),"Kwoty: do 2 miejsc po przecinku; wartość bezwzględna wpisu ≤ 1 000 000 000.",""))))))))))))))))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IF(K403=0,"",IF(A403="","Podaj ID wyjścia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: tekst zaczynający się od A–Z, do 64 znaków; bez *, ?, ~, =, &lt; i &gt;. Przykład: T-001.",IF(COUNTIFS('Exits'!$A$9:$A$608,A403)&lt;&gt;1,"ID wyjścia się powtarza",IF(B403="","Podaj ID nadrzędnej transakcji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: tekst zaczynający się od A–Z, do 64 znaków; bez *, ?, ~, =, &lt; i &gt;. Przykład: T-001.",IF(COUNTIFS('Trades'!$A$9:$A$208,B403)&lt;&gt;1,"ID musi pasować do jednego wiersza Trades",IF(NOT(ISNUMBER(C403)),"Podaj prawidłowy czas zamknięcia",IF(OR(C403&lt;1,C403&gt;2958465),"Podaj prawidłowy czas zamknięcia",IF(NOT(ISNUMBER(D403)),"Podaj dodatnią zamkniętą ilość",IF(OR(D403&lt;=0,D403&gt;1000000,ROUND(D403,8)&lt;&gt;D403),"Podaj dodatnią zamkniętą ilość",IF(NOT(ISNUMBER(INDEX('Trades'!$D$9:$D$208,MATCH(B403,'Trades'!$A$9:$A$208,0)))),"Podaj prawidłowy czas otwarcia",IF(C403&lt;INDEX('Trades'!$D$9:$D$208,MATCH(B403,'Trades'!$A$9:$A$208,0)),"Wyjście poprzedza otwarcie",IF(AND(E403&lt;&gt;"",OR(NOT(ISNUMBER(E403)),E403&lt;=0)),"Podaj dodatnią cenę lub pozostaw puste",IF(AND(F403&lt;&gt;"",NOT(ISNUMBER(F403))),"P&amp;L brutto musi być liczbą lub pozostać pusty",IF(AND(ISNUMBER(F403),OR(ABS(F403)&gt;1000000000,ROUND(F403,2)&lt;&gt;F403)),"Kwoty: do 2 miejsc po przecinku; wartość bezwzględna wpisu ≤ 1 000 000 000.",""))))))))))))))))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IF(K404=0,"",IF(A404="","Podaj ID wyjścia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: tekst zaczynający się od A–Z, do 64 znaków; bez *, ?, ~, =, &lt; i &gt;. Przykład: T-001.",IF(COUNTIFS('Exits'!$A$9:$A$608,A404)&lt;&gt;1,"ID wyjścia się powtarza",IF(B404="","Podaj ID nadrzędnej transakcji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: tekst zaczynający się od A–Z, do 64 znaków; bez *, ?, ~, =, &lt; i &gt;. Przykład: T-001.",IF(COUNTIFS('Trades'!$A$9:$A$208,B404)&lt;&gt;1,"ID musi pasować do jednego wiersza Trades",IF(NOT(ISNUMBER(C404)),"Podaj prawidłowy czas zamknięcia",IF(OR(C404&lt;1,C404&gt;2958465),"Podaj prawidłowy czas zamknięcia",IF(NOT(ISNUMBER(D404)),"Podaj dodatnią zamkniętą ilość",IF(OR(D404&lt;=0,D404&gt;1000000,ROUND(D404,8)&lt;&gt;D404),"Podaj dodatnią zamkniętą ilość",IF(NOT(ISNUMBER(INDEX('Trades'!$D$9:$D$208,MATCH(B404,'Trades'!$A$9:$A$208,0)))),"Podaj prawidłowy czas otwarcia",IF(C404&lt;INDEX('Trades'!$D$9:$D$208,MATCH(B404,'Trades'!$A$9:$A$208,0)),"Wyjście poprzedza otwarcie",IF(AND(E404&lt;&gt;"",OR(NOT(ISNUMBER(E404)),E404&lt;=0)),"Podaj dodatnią cenę lub pozostaw puste",IF(AND(F404&lt;&gt;"",NOT(ISNUMBER(F404))),"P&amp;L brutto musi być liczbą lub pozostać pusty",IF(AND(ISNUMBER(F404),OR(ABS(F404)&gt;1000000000,ROUND(F404,2)&lt;&gt;F404)),"Kwoty: do 2 miejsc po przecinku; wartość bezwzględna wpisu ≤ 1 000 000 000.",""))))))))))))))))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IF(K405=0,"",IF(A405="","Podaj ID wyjścia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: tekst zaczynający się od A–Z, do 64 znaków; bez *, ?, ~, =, &lt; i &gt;. Przykład: T-001.",IF(COUNTIFS('Exits'!$A$9:$A$608,A405)&lt;&gt;1,"ID wyjścia się powtarza",IF(B405="","Podaj ID nadrzędnej transakcji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: tekst zaczynający się od A–Z, do 64 znaków; bez *, ?, ~, =, &lt; i &gt;. Przykład: T-001.",IF(COUNTIFS('Trades'!$A$9:$A$208,B405)&lt;&gt;1,"ID musi pasować do jednego wiersza Trades",IF(NOT(ISNUMBER(C405)),"Podaj prawidłowy czas zamknięcia",IF(OR(C405&lt;1,C405&gt;2958465),"Podaj prawidłowy czas zamknięcia",IF(NOT(ISNUMBER(D405)),"Podaj dodatnią zamkniętą ilość",IF(OR(D405&lt;=0,D405&gt;1000000,ROUND(D405,8)&lt;&gt;D405),"Podaj dodatnią zamkniętą ilość",IF(NOT(ISNUMBER(INDEX('Trades'!$D$9:$D$208,MATCH(B405,'Trades'!$A$9:$A$208,0)))),"Podaj prawidłowy czas otwarcia",IF(C405&lt;INDEX('Trades'!$D$9:$D$208,MATCH(B405,'Trades'!$A$9:$A$208,0)),"Wyjście poprzedza otwarcie",IF(AND(E405&lt;&gt;"",OR(NOT(ISNUMBER(E405)),E405&lt;=0)),"Podaj dodatnią cenę lub pozostaw puste",IF(AND(F405&lt;&gt;"",NOT(ISNUMBER(F405))),"P&amp;L brutto musi być liczbą lub pozostać pusty",IF(AND(ISNUMBER(F405),OR(ABS(F405)&gt;1000000000,ROUND(F405,2)&lt;&gt;F405)),"Kwoty: do 2 miejsc po przecinku; wartość bezwzględna wpisu ≤ 1 000 000 000.",""))))))))))))))))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IF(K406=0,"",IF(A406="","Podaj ID wyjścia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: tekst zaczynający się od A–Z, do 64 znaków; bez *, ?, ~, =, &lt; i &gt;. Przykład: T-001.",IF(COUNTIFS('Exits'!$A$9:$A$608,A406)&lt;&gt;1,"ID wyjścia się powtarza",IF(B406="","Podaj ID nadrzędnej transakcji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: tekst zaczynający się od A–Z, do 64 znaków; bez *, ?, ~, =, &lt; i &gt;. Przykład: T-001.",IF(COUNTIFS('Trades'!$A$9:$A$208,B406)&lt;&gt;1,"ID musi pasować do jednego wiersza Trades",IF(NOT(ISNUMBER(C406)),"Podaj prawidłowy czas zamknięcia",IF(OR(C406&lt;1,C406&gt;2958465),"Podaj prawidłowy czas zamknięcia",IF(NOT(ISNUMBER(D406)),"Podaj dodatnią zamkniętą ilość",IF(OR(D406&lt;=0,D406&gt;1000000,ROUND(D406,8)&lt;&gt;D406),"Podaj dodatnią zamkniętą ilość",IF(NOT(ISNUMBER(INDEX('Trades'!$D$9:$D$208,MATCH(B406,'Trades'!$A$9:$A$208,0)))),"Podaj prawidłowy czas otwarcia",IF(C406&lt;INDEX('Trades'!$D$9:$D$208,MATCH(B406,'Trades'!$A$9:$A$208,0)),"Wyjście poprzedza otwarcie",IF(AND(E406&lt;&gt;"",OR(NOT(ISNUMBER(E406)),E406&lt;=0)),"Podaj dodatnią cenę lub pozostaw puste",IF(AND(F406&lt;&gt;"",NOT(ISNUMBER(F406))),"P&amp;L brutto musi być liczbą lub pozostać pusty",IF(AND(ISNUMBER(F406),OR(ABS(F406)&gt;1000000000,ROUND(F406,2)&lt;&gt;F406)),"Kwoty: do 2 miejsc po przecinku; wartość bezwzględna wpisu ≤ 1 000 000 000.",""))))))))))))))))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IF(K407=0,"",IF(A407="","Podaj ID wyjścia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: tekst zaczynający się od A–Z, do 64 znaków; bez *, ?, ~, =, &lt; i &gt;. Przykład: T-001.",IF(COUNTIFS('Exits'!$A$9:$A$608,A407)&lt;&gt;1,"ID wyjścia się powtarza",IF(B407="","Podaj ID nadrzędnej transakcji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: tekst zaczynający się od A–Z, do 64 znaków; bez *, ?, ~, =, &lt; i &gt;. Przykład: T-001.",IF(COUNTIFS('Trades'!$A$9:$A$208,B407)&lt;&gt;1,"ID musi pasować do jednego wiersza Trades",IF(NOT(ISNUMBER(C407)),"Podaj prawidłowy czas zamknięcia",IF(OR(C407&lt;1,C407&gt;2958465),"Podaj prawidłowy czas zamknięcia",IF(NOT(ISNUMBER(D407)),"Podaj dodatnią zamkniętą ilość",IF(OR(D407&lt;=0,D407&gt;1000000,ROUND(D407,8)&lt;&gt;D407),"Podaj dodatnią zamkniętą ilość",IF(NOT(ISNUMBER(INDEX('Trades'!$D$9:$D$208,MATCH(B407,'Trades'!$A$9:$A$208,0)))),"Podaj prawidłowy czas otwarcia",IF(C407&lt;INDEX('Trades'!$D$9:$D$208,MATCH(B407,'Trades'!$A$9:$A$208,0)),"Wyjście poprzedza otwarcie",IF(AND(E407&lt;&gt;"",OR(NOT(ISNUMBER(E407)),E407&lt;=0)),"Podaj dodatnią cenę lub pozostaw puste",IF(AND(F407&lt;&gt;"",NOT(ISNUMBER(F407))),"P&amp;L brutto musi być liczbą lub pozostać pusty",IF(AND(ISNUMBER(F407),OR(ABS(F407)&gt;1000000000,ROUND(F407,2)&lt;&gt;F407)),"Kwoty: do 2 miejsc po przecinku; wartość bezwzględna wpisu ≤ 1 000 000 000.",""))))))))))))))))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IF(K408=0,"",IF(A408="","Podaj ID wyjścia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: tekst zaczynający się od A–Z, do 64 znaków; bez *, ?, ~, =, &lt; i &gt;. Przykład: T-001.",IF(COUNTIFS('Exits'!$A$9:$A$608,A408)&lt;&gt;1,"ID wyjścia się powtarza",IF(B408="","Podaj ID nadrzędnej transakcji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: tekst zaczynający się od A–Z, do 64 znaków; bez *, ?, ~, =, &lt; i &gt;. Przykład: T-001.",IF(COUNTIFS('Trades'!$A$9:$A$208,B408)&lt;&gt;1,"ID musi pasować do jednego wiersza Trades",IF(NOT(ISNUMBER(C408)),"Podaj prawidłowy czas zamknięcia",IF(OR(C408&lt;1,C408&gt;2958465),"Podaj prawidłowy czas zamknięcia",IF(NOT(ISNUMBER(D408)),"Podaj dodatnią zamkniętą ilość",IF(OR(D408&lt;=0,D408&gt;1000000,ROUND(D408,8)&lt;&gt;D408),"Podaj dodatnią zamkniętą ilość",IF(NOT(ISNUMBER(INDEX('Trades'!$D$9:$D$208,MATCH(B408,'Trades'!$A$9:$A$208,0)))),"Podaj prawidłowy czas otwarcia",IF(C408&lt;INDEX('Trades'!$D$9:$D$208,MATCH(B408,'Trades'!$A$9:$A$208,0)),"Wyjście poprzedza otwarcie",IF(AND(E408&lt;&gt;"",OR(NOT(ISNUMBER(E408)),E408&lt;=0)),"Podaj dodatnią cenę lub pozostaw puste",IF(AND(F408&lt;&gt;"",NOT(ISNUMBER(F408))),"P&amp;L brutto musi być liczbą lub pozostać pusty",IF(AND(ISNUMBER(F408),OR(ABS(F408)&gt;1000000000,ROUND(F408,2)&lt;&gt;F408)),"Kwoty: do 2 miejsc po przecinku; wartość bezwzględna wpisu ≤ 1 000 000 000.",""))))))))))))))))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IF(K409=0,"",IF(A409="","Podaj ID wyjścia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: tekst zaczynający się od A–Z, do 64 znaków; bez *, ?, ~, =, &lt; i &gt;. Przykład: T-001.",IF(COUNTIFS('Exits'!$A$9:$A$608,A409)&lt;&gt;1,"ID wyjścia się powtarza",IF(B409="","Podaj ID nadrzędnej transakcji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: tekst zaczynający się od A–Z, do 64 znaków; bez *, ?, ~, =, &lt; i &gt;. Przykład: T-001.",IF(COUNTIFS('Trades'!$A$9:$A$208,B409)&lt;&gt;1,"ID musi pasować do jednego wiersza Trades",IF(NOT(ISNUMBER(C409)),"Podaj prawidłowy czas zamknięcia",IF(OR(C409&lt;1,C409&gt;2958465),"Podaj prawidłowy czas zamknięcia",IF(NOT(ISNUMBER(D409)),"Podaj dodatnią zamkniętą ilość",IF(OR(D409&lt;=0,D409&gt;1000000,ROUND(D409,8)&lt;&gt;D409),"Podaj dodatnią zamkniętą ilość",IF(NOT(ISNUMBER(INDEX('Trades'!$D$9:$D$208,MATCH(B409,'Trades'!$A$9:$A$208,0)))),"Podaj prawidłowy czas otwarcia",IF(C409&lt;INDEX('Trades'!$D$9:$D$208,MATCH(B409,'Trades'!$A$9:$A$208,0)),"Wyjście poprzedza otwarcie",IF(AND(E409&lt;&gt;"",OR(NOT(ISNUMBER(E409)),E409&lt;=0)),"Podaj dodatnią cenę lub pozostaw puste",IF(AND(F409&lt;&gt;"",NOT(ISNUMBER(F409))),"P&amp;L brutto musi być liczbą lub pozostać pusty",IF(AND(ISNUMBER(F409),OR(ABS(F409)&gt;1000000000,ROUND(F409,2)&lt;&gt;F409)),"Kwoty: do 2 miejsc po przecinku; wartość bezwzględna wpisu ≤ 1 000 000 000.",""))))))))))))))))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IF(K410=0,"",IF(A410="","Podaj ID wyjścia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: tekst zaczynający się od A–Z, do 64 znaków; bez *, ?, ~, =, &lt; i &gt;. Przykład: T-001.",IF(COUNTIFS('Exits'!$A$9:$A$608,A410)&lt;&gt;1,"ID wyjścia się powtarza",IF(B410="","Podaj ID nadrzędnej transakcji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: tekst zaczynający się od A–Z, do 64 znaków; bez *, ?, ~, =, &lt; i &gt;. Przykład: T-001.",IF(COUNTIFS('Trades'!$A$9:$A$208,B410)&lt;&gt;1,"ID musi pasować do jednego wiersza Trades",IF(NOT(ISNUMBER(C410)),"Podaj prawidłowy czas zamknięcia",IF(OR(C410&lt;1,C410&gt;2958465),"Podaj prawidłowy czas zamknięcia",IF(NOT(ISNUMBER(D410)),"Podaj dodatnią zamkniętą ilość",IF(OR(D410&lt;=0,D410&gt;1000000,ROUND(D410,8)&lt;&gt;D410),"Podaj dodatnią zamkniętą ilość",IF(NOT(ISNUMBER(INDEX('Trades'!$D$9:$D$208,MATCH(B410,'Trades'!$A$9:$A$208,0)))),"Podaj prawidłowy czas otwarcia",IF(C410&lt;INDEX('Trades'!$D$9:$D$208,MATCH(B410,'Trades'!$A$9:$A$208,0)),"Wyjście poprzedza otwarcie",IF(AND(E410&lt;&gt;"",OR(NOT(ISNUMBER(E410)),E410&lt;=0)),"Podaj dodatnią cenę lub pozostaw puste",IF(AND(F410&lt;&gt;"",NOT(ISNUMBER(F410))),"P&amp;L brutto musi być liczbą lub pozostać pusty",IF(AND(ISNUMBER(F410),OR(ABS(F410)&gt;1000000000,ROUND(F410,2)&lt;&gt;F410)),"Kwoty: do 2 miejsc po przecinku; wartość bezwzględna wpisu ≤ 1 000 000 000.",""))))))))))))))))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IF(K411=0,"",IF(A411="","Podaj ID wyjścia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: tekst zaczynający się od A–Z, do 64 znaków; bez *, ?, ~, =, &lt; i &gt;. Przykład: T-001.",IF(COUNTIFS('Exits'!$A$9:$A$608,A411)&lt;&gt;1,"ID wyjścia się powtarza",IF(B411="","Podaj ID nadrzędnej transakcji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: tekst zaczynający się od A–Z, do 64 znaków; bez *, ?, ~, =, &lt; i &gt;. Przykład: T-001.",IF(COUNTIFS('Trades'!$A$9:$A$208,B411)&lt;&gt;1,"ID musi pasować do jednego wiersza Trades",IF(NOT(ISNUMBER(C411)),"Podaj prawidłowy czas zamknięcia",IF(OR(C411&lt;1,C411&gt;2958465),"Podaj prawidłowy czas zamknięcia",IF(NOT(ISNUMBER(D411)),"Podaj dodatnią zamkniętą ilość",IF(OR(D411&lt;=0,D411&gt;1000000,ROUND(D411,8)&lt;&gt;D411),"Podaj dodatnią zamkniętą ilość",IF(NOT(ISNUMBER(INDEX('Trades'!$D$9:$D$208,MATCH(B411,'Trades'!$A$9:$A$208,0)))),"Podaj prawidłowy czas otwarcia",IF(C411&lt;INDEX('Trades'!$D$9:$D$208,MATCH(B411,'Trades'!$A$9:$A$208,0)),"Wyjście poprzedza otwarcie",IF(AND(E411&lt;&gt;"",OR(NOT(ISNUMBER(E411)),E411&lt;=0)),"Podaj dodatnią cenę lub pozostaw puste",IF(AND(F411&lt;&gt;"",NOT(ISNUMBER(F411))),"P&amp;L brutto musi być liczbą lub pozostać pusty",IF(AND(ISNUMBER(F411),OR(ABS(F411)&gt;1000000000,ROUND(F411,2)&lt;&gt;F411)),"Kwoty: do 2 miejsc po przecinku; wartość bezwzględna wpisu ≤ 1 000 000 000.",""))))))))))))))))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IF(K412=0,"",IF(A412="","Podaj ID wyjścia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: tekst zaczynający się od A–Z, do 64 znaków; bez *, ?, ~, =, &lt; i &gt;. Przykład: T-001.",IF(COUNTIFS('Exits'!$A$9:$A$608,A412)&lt;&gt;1,"ID wyjścia się powtarza",IF(B412="","Podaj ID nadrzędnej transakcji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: tekst zaczynający się od A–Z, do 64 znaków; bez *, ?, ~, =, &lt; i &gt;. Przykład: T-001.",IF(COUNTIFS('Trades'!$A$9:$A$208,B412)&lt;&gt;1,"ID musi pasować do jednego wiersza Trades",IF(NOT(ISNUMBER(C412)),"Podaj prawidłowy czas zamknięcia",IF(OR(C412&lt;1,C412&gt;2958465),"Podaj prawidłowy czas zamknięcia",IF(NOT(ISNUMBER(D412)),"Podaj dodatnią zamkniętą ilość",IF(OR(D412&lt;=0,D412&gt;1000000,ROUND(D412,8)&lt;&gt;D412),"Podaj dodatnią zamkniętą ilość",IF(NOT(ISNUMBER(INDEX('Trades'!$D$9:$D$208,MATCH(B412,'Trades'!$A$9:$A$208,0)))),"Podaj prawidłowy czas otwarcia",IF(C412&lt;INDEX('Trades'!$D$9:$D$208,MATCH(B412,'Trades'!$A$9:$A$208,0)),"Wyjście poprzedza otwarcie",IF(AND(E412&lt;&gt;"",OR(NOT(ISNUMBER(E412)),E412&lt;=0)),"Podaj dodatnią cenę lub pozostaw puste",IF(AND(F412&lt;&gt;"",NOT(ISNUMBER(F412))),"P&amp;L brutto musi być liczbą lub pozostać pusty",IF(AND(ISNUMBER(F412),OR(ABS(F412)&gt;1000000000,ROUND(F412,2)&lt;&gt;F412)),"Kwoty: do 2 miejsc po przecinku; wartość bezwzględna wpisu ≤ 1 000 000 000.",""))))))))))))))))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IF(K413=0,"",IF(A413="","Podaj ID wyjścia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: tekst zaczynający się od A–Z, do 64 znaków; bez *, ?, ~, =, &lt; i &gt;. Przykład: T-001.",IF(COUNTIFS('Exits'!$A$9:$A$608,A413)&lt;&gt;1,"ID wyjścia się powtarza",IF(B413="","Podaj ID nadrzędnej transakcji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: tekst zaczynający się od A–Z, do 64 znaków; bez *, ?, ~, =, &lt; i &gt;. Przykład: T-001.",IF(COUNTIFS('Trades'!$A$9:$A$208,B413)&lt;&gt;1,"ID musi pasować do jednego wiersza Trades",IF(NOT(ISNUMBER(C413)),"Podaj prawidłowy czas zamknięcia",IF(OR(C413&lt;1,C413&gt;2958465),"Podaj prawidłowy czas zamknięcia",IF(NOT(ISNUMBER(D413)),"Podaj dodatnią zamkniętą ilość",IF(OR(D413&lt;=0,D413&gt;1000000,ROUND(D413,8)&lt;&gt;D413),"Podaj dodatnią zamkniętą ilość",IF(NOT(ISNUMBER(INDEX('Trades'!$D$9:$D$208,MATCH(B413,'Trades'!$A$9:$A$208,0)))),"Podaj prawidłowy czas otwarcia",IF(C413&lt;INDEX('Trades'!$D$9:$D$208,MATCH(B413,'Trades'!$A$9:$A$208,0)),"Wyjście poprzedza otwarcie",IF(AND(E413&lt;&gt;"",OR(NOT(ISNUMBER(E413)),E413&lt;=0)),"Podaj dodatnią cenę lub pozostaw puste",IF(AND(F413&lt;&gt;"",NOT(ISNUMBER(F413))),"P&amp;L brutto musi być liczbą lub pozostać pusty",IF(AND(ISNUMBER(F413),OR(ABS(F413)&gt;1000000000,ROUND(F413,2)&lt;&gt;F413)),"Kwoty: do 2 miejsc po przecinku; wartość bezwzględna wpisu ≤ 1 000 000 000.",""))))))))))))))))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IF(K414=0,"",IF(A414="","Podaj ID wyjścia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: tekst zaczynający się od A–Z, do 64 znaków; bez *, ?, ~, =, &lt; i &gt;. Przykład: T-001.",IF(COUNTIFS('Exits'!$A$9:$A$608,A414)&lt;&gt;1,"ID wyjścia się powtarza",IF(B414="","Podaj ID nadrzędnej transakcji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: tekst zaczynający się od A–Z, do 64 znaków; bez *, ?, ~, =, &lt; i &gt;. Przykład: T-001.",IF(COUNTIFS('Trades'!$A$9:$A$208,B414)&lt;&gt;1,"ID musi pasować do jednego wiersza Trades",IF(NOT(ISNUMBER(C414)),"Podaj prawidłowy czas zamknięcia",IF(OR(C414&lt;1,C414&gt;2958465),"Podaj prawidłowy czas zamknięcia",IF(NOT(ISNUMBER(D414)),"Podaj dodatnią zamkniętą ilość",IF(OR(D414&lt;=0,D414&gt;1000000,ROUND(D414,8)&lt;&gt;D414),"Podaj dodatnią zamkniętą ilość",IF(NOT(ISNUMBER(INDEX('Trades'!$D$9:$D$208,MATCH(B414,'Trades'!$A$9:$A$208,0)))),"Podaj prawidłowy czas otwarcia",IF(C414&lt;INDEX('Trades'!$D$9:$D$208,MATCH(B414,'Trades'!$A$9:$A$208,0)),"Wyjście poprzedza otwarcie",IF(AND(E414&lt;&gt;"",OR(NOT(ISNUMBER(E414)),E414&lt;=0)),"Podaj dodatnią cenę lub pozostaw puste",IF(AND(F414&lt;&gt;"",NOT(ISNUMBER(F414))),"P&amp;L brutto musi być liczbą lub pozostać pusty",IF(AND(ISNUMBER(F414),OR(ABS(F414)&gt;1000000000,ROUND(F414,2)&lt;&gt;F414)),"Kwoty: do 2 miejsc po przecinku; wartość bezwzględna wpisu ≤ 1 000 000 000.",""))))))))))))))))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IF(K415=0,"",IF(A415="","Podaj ID wyjścia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: tekst zaczynający się od A–Z, do 64 znaków; bez *, ?, ~, =, &lt; i &gt;. Przykład: T-001.",IF(COUNTIFS('Exits'!$A$9:$A$608,A415)&lt;&gt;1,"ID wyjścia się powtarza",IF(B415="","Podaj ID nadrzędnej transakcji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: tekst zaczynający się od A–Z, do 64 znaków; bez *, ?, ~, =, &lt; i &gt;. Przykład: T-001.",IF(COUNTIFS('Trades'!$A$9:$A$208,B415)&lt;&gt;1,"ID musi pasować do jednego wiersza Trades",IF(NOT(ISNUMBER(C415)),"Podaj prawidłowy czas zamknięcia",IF(OR(C415&lt;1,C415&gt;2958465),"Podaj prawidłowy czas zamknięcia",IF(NOT(ISNUMBER(D415)),"Podaj dodatnią zamkniętą ilość",IF(OR(D415&lt;=0,D415&gt;1000000,ROUND(D415,8)&lt;&gt;D415),"Podaj dodatnią zamkniętą ilość",IF(NOT(ISNUMBER(INDEX('Trades'!$D$9:$D$208,MATCH(B415,'Trades'!$A$9:$A$208,0)))),"Podaj prawidłowy czas otwarcia",IF(C415&lt;INDEX('Trades'!$D$9:$D$208,MATCH(B415,'Trades'!$A$9:$A$208,0)),"Wyjście poprzedza otwarcie",IF(AND(E415&lt;&gt;"",OR(NOT(ISNUMBER(E415)),E415&lt;=0)),"Podaj dodatnią cenę lub pozostaw puste",IF(AND(F415&lt;&gt;"",NOT(ISNUMBER(F415))),"P&amp;L brutto musi być liczbą lub pozostać pusty",IF(AND(ISNUMBER(F415),OR(ABS(F415)&gt;1000000000,ROUND(F415,2)&lt;&gt;F415)),"Kwoty: do 2 miejsc po przecinku; wartość bezwzględna wpisu ≤ 1 000 000 000.",""))))))))))))))))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IF(K416=0,"",IF(A416="","Podaj ID wyjścia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: tekst zaczynający się od A–Z, do 64 znaków; bez *, ?, ~, =, &lt; i &gt;. Przykład: T-001.",IF(COUNTIFS('Exits'!$A$9:$A$608,A416)&lt;&gt;1,"ID wyjścia się powtarza",IF(B416="","Podaj ID nadrzędnej transakcji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: tekst zaczynający się od A–Z, do 64 znaków; bez *, ?, ~, =, &lt; i &gt;. Przykład: T-001.",IF(COUNTIFS('Trades'!$A$9:$A$208,B416)&lt;&gt;1,"ID musi pasować do jednego wiersza Trades",IF(NOT(ISNUMBER(C416)),"Podaj prawidłowy czas zamknięcia",IF(OR(C416&lt;1,C416&gt;2958465),"Podaj prawidłowy czas zamknięcia",IF(NOT(ISNUMBER(D416)),"Podaj dodatnią zamkniętą ilość",IF(OR(D416&lt;=0,D416&gt;1000000,ROUND(D416,8)&lt;&gt;D416),"Podaj dodatnią zamkniętą ilość",IF(NOT(ISNUMBER(INDEX('Trades'!$D$9:$D$208,MATCH(B416,'Trades'!$A$9:$A$208,0)))),"Podaj prawidłowy czas otwarcia",IF(C416&lt;INDEX('Trades'!$D$9:$D$208,MATCH(B416,'Trades'!$A$9:$A$208,0)),"Wyjście poprzedza otwarcie",IF(AND(E416&lt;&gt;"",OR(NOT(ISNUMBER(E416)),E416&lt;=0)),"Podaj dodatnią cenę lub pozostaw puste",IF(AND(F416&lt;&gt;"",NOT(ISNUMBER(F416))),"P&amp;L brutto musi być liczbą lub pozostać pusty",IF(AND(ISNUMBER(F416),OR(ABS(F416)&gt;1000000000,ROUND(F416,2)&lt;&gt;F416)),"Kwoty: do 2 miejsc po przecinku; wartość bezwzględna wpisu ≤ 1 000 000 000.",""))))))))))))))))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IF(K417=0,"",IF(A417="","Podaj ID wyjścia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: tekst zaczynający się od A–Z, do 64 znaków; bez *, ?, ~, =, &lt; i &gt;. Przykład: T-001.",IF(COUNTIFS('Exits'!$A$9:$A$608,A417)&lt;&gt;1,"ID wyjścia się powtarza",IF(B417="","Podaj ID nadrzędnej transakcji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: tekst zaczynający się od A–Z, do 64 znaków; bez *, ?, ~, =, &lt; i &gt;. Przykład: T-001.",IF(COUNTIFS('Trades'!$A$9:$A$208,B417)&lt;&gt;1,"ID musi pasować do jednego wiersza Trades",IF(NOT(ISNUMBER(C417)),"Podaj prawidłowy czas zamknięcia",IF(OR(C417&lt;1,C417&gt;2958465),"Podaj prawidłowy czas zamknięcia",IF(NOT(ISNUMBER(D417)),"Podaj dodatnią zamkniętą ilość",IF(OR(D417&lt;=0,D417&gt;1000000,ROUND(D417,8)&lt;&gt;D417),"Podaj dodatnią zamkniętą ilość",IF(NOT(ISNUMBER(INDEX('Trades'!$D$9:$D$208,MATCH(B417,'Trades'!$A$9:$A$208,0)))),"Podaj prawidłowy czas otwarcia",IF(C417&lt;INDEX('Trades'!$D$9:$D$208,MATCH(B417,'Trades'!$A$9:$A$208,0)),"Wyjście poprzedza otwarcie",IF(AND(E417&lt;&gt;"",OR(NOT(ISNUMBER(E417)),E417&lt;=0)),"Podaj dodatnią cenę lub pozostaw puste",IF(AND(F417&lt;&gt;"",NOT(ISNUMBER(F417))),"P&amp;L brutto musi być liczbą lub pozostać pusty",IF(AND(ISNUMBER(F417),OR(ABS(F417)&gt;1000000000,ROUND(F417,2)&lt;&gt;F417)),"Kwoty: do 2 miejsc po przecinku; wartość bezwzględna wpisu ≤ 1 000 000 000.",""))))))))))))))))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IF(K418=0,"",IF(A418="","Podaj ID wyjścia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: tekst zaczynający się od A–Z, do 64 znaków; bez *, ?, ~, =, &lt; i &gt;. Przykład: T-001.",IF(COUNTIFS('Exits'!$A$9:$A$608,A418)&lt;&gt;1,"ID wyjścia się powtarza",IF(B418="","Podaj ID nadrzędnej transakcji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: tekst zaczynający się od A–Z, do 64 znaków; bez *, ?, ~, =, &lt; i &gt;. Przykład: T-001.",IF(COUNTIFS('Trades'!$A$9:$A$208,B418)&lt;&gt;1,"ID musi pasować do jednego wiersza Trades",IF(NOT(ISNUMBER(C418)),"Podaj prawidłowy czas zamknięcia",IF(OR(C418&lt;1,C418&gt;2958465),"Podaj prawidłowy czas zamknięcia",IF(NOT(ISNUMBER(D418)),"Podaj dodatnią zamkniętą ilość",IF(OR(D418&lt;=0,D418&gt;1000000,ROUND(D418,8)&lt;&gt;D418),"Podaj dodatnią zamkniętą ilość",IF(NOT(ISNUMBER(INDEX('Trades'!$D$9:$D$208,MATCH(B418,'Trades'!$A$9:$A$208,0)))),"Podaj prawidłowy czas otwarcia",IF(C418&lt;INDEX('Trades'!$D$9:$D$208,MATCH(B418,'Trades'!$A$9:$A$208,0)),"Wyjście poprzedza otwarcie",IF(AND(E418&lt;&gt;"",OR(NOT(ISNUMBER(E418)),E418&lt;=0)),"Podaj dodatnią cenę lub pozostaw puste",IF(AND(F418&lt;&gt;"",NOT(ISNUMBER(F418))),"P&amp;L brutto musi być liczbą lub pozostać pusty",IF(AND(ISNUMBER(F418),OR(ABS(F418)&gt;1000000000,ROUND(F418,2)&lt;&gt;F418)),"Kwoty: do 2 miejsc po przecinku; wartość bezwzględna wpisu ≤ 1 000 000 000.",""))))))))))))))))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IF(K419=0,"",IF(A419="","Podaj ID wyjścia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: tekst zaczynający się od A–Z, do 64 znaków; bez *, ?, ~, =, &lt; i &gt;. Przykład: T-001.",IF(COUNTIFS('Exits'!$A$9:$A$608,A419)&lt;&gt;1,"ID wyjścia się powtarza",IF(B419="","Podaj ID nadrzędnej transakcji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: tekst zaczynający się od A–Z, do 64 znaków; bez *, ?, ~, =, &lt; i &gt;. Przykład: T-001.",IF(COUNTIFS('Trades'!$A$9:$A$208,B419)&lt;&gt;1,"ID musi pasować do jednego wiersza Trades",IF(NOT(ISNUMBER(C419)),"Podaj prawidłowy czas zamknięcia",IF(OR(C419&lt;1,C419&gt;2958465),"Podaj prawidłowy czas zamknięcia",IF(NOT(ISNUMBER(D419)),"Podaj dodatnią zamkniętą ilość",IF(OR(D419&lt;=0,D419&gt;1000000,ROUND(D419,8)&lt;&gt;D419),"Podaj dodatnią zamkniętą ilość",IF(NOT(ISNUMBER(INDEX('Trades'!$D$9:$D$208,MATCH(B419,'Trades'!$A$9:$A$208,0)))),"Podaj prawidłowy czas otwarcia",IF(C419&lt;INDEX('Trades'!$D$9:$D$208,MATCH(B419,'Trades'!$A$9:$A$208,0)),"Wyjście poprzedza otwarcie",IF(AND(E419&lt;&gt;"",OR(NOT(ISNUMBER(E419)),E419&lt;=0)),"Podaj dodatnią cenę lub pozostaw puste",IF(AND(F419&lt;&gt;"",NOT(ISNUMBER(F419))),"P&amp;L brutto musi być liczbą lub pozostać pusty",IF(AND(ISNUMBER(F419),OR(ABS(F419)&gt;1000000000,ROUND(F419,2)&lt;&gt;F419)),"Kwoty: do 2 miejsc po przecinku; wartość bezwzględna wpisu ≤ 1 000 000 000.",""))))))))))))))))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IF(K420=0,"",IF(A420="","Podaj ID wyjścia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: tekst zaczynający się od A–Z, do 64 znaków; bez *, ?, ~, =, &lt; i &gt;. Przykład: T-001.",IF(COUNTIFS('Exits'!$A$9:$A$608,A420)&lt;&gt;1,"ID wyjścia się powtarza",IF(B420="","Podaj ID nadrzędnej transakcji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: tekst zaczynający się od A–Z, do 64 znaków; bez *, ?, ~, =, &lt; i &gt;. Przykład: T-001.",IF(COUNTIFS('Trades'!$A$9:$A$208,B420)&lt;&gt;1,"ID musi pasować do jednego wiersza Trades",IF(NOT(ISNUMBER(C420)),"Podaj prawidłowy czas zamknięcia",IF(OR(C420&lt;1,C420&gt;2958465),"Podaj prawidłowy czas zamknięcia",IF(NOT(ISNUMBER(D420)),"Podaj dodatnią zamkniętą ilość",IF(OR(D420&lt;=0,D420&gt;1000000,ROUND(D420,8)&lt;&gt;D420),"Podaj dodatnią zamkniętą ilość",IF(NOT(ISNUMBER(INDEX('Trades'!$D$9:$D$208,MATCH(B420,'Trades'!$A$9:$A$208,0)))),"Podaj prawidłowy czas otwarcia",IF(C420&lt;INDEX('Trades'!$D$9:$D$208,MATCH(B420,'Trades'!$A$9:$A$208,0)),"Wyjście poprzedza otwarcie",IF(AND(E420&lt;&gt;"",OR(NOT(ISNUMBER(E420)),E420&lt;=0)),"Podaj dodatnią cenę lub pozostaw puste",IF(AND(F420&lt;&gt;"",NOT(ISNUMBER(F420))),"P&amp;L brutto musi być liczbą lub pozostać pusty",IF(AND(ISNUMBER(F420),OR(ABS(F420)&gt;1000000000,ROUND(F420,2)&lt;&gt;F420)),"Kwoty: do 2 miejsc po przecinku; wartość bezwzględna wpisu ≤ 1 000 000 000.",""))))))))))))))))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IF(K421=0,"",IF(A421="","Podaj ID wyjścia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: tekst zaczynający się od A–Z, do 64 znaków; bez *, ?, ~, =, &lt; i &gt;. Przykład: T-001.",IF(COUNTIFS('Exits'!$A$9:$A$608,A421)&lt;&gt;1,"ID wyjścia się powtarza",IF(B421="","Podaj ID nadrzędnej transakcji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: tekst zaczynający się od A–Z, do 64 znaków; bez *, ?, ~, =, &lt; i &gt;. Przykład: T-001.",IF(COUNTIFS('Trades'!$A$9:$A$208,B421)&lt;&gt;1,"ID musi pasować do jednego wiersza Trades",IF(NOT(ISNUMBER(C421)),"Podaj prawidłowy czas zamknięcia",IF(OR(C421&lt;1,C421&gt;2958465),"Podaj prawidłowy czas zamknięcia",IF(NOT(ISNUMBER(D421)),"Podaj dodatnią zamkniętą ilość",IF(OR(D421&lt;=0,D421&gt;1000000,ROUND(D421,8)&lt;&gt;D421),"Podaj dodatnią zamkniętą ilość",IF(NOT(ISNUMBER(INDEX('Trades'!$D$9:$D$208,MATCH(B421,'Trades'!$A$9:$A$208,0)))),"Podaj prawidłowy czas otwarcia",IF(C421&lt;INDEX('Trades'!$D$9:$D$208,MATCH(B421,'Trades'!$A$9:$A$208,0)),"Wyjście poprzedza otwarcie",IF(AND(E421&lt;&gt;"",OR(NOT(ISNUMBER(E421)),E421&lt;=0)),"Podaj dodatnią cenę lub pozostaw puste",IF(AND(F421&lt;&gt;"",NOT(ISNUMBER(F421))),"P&amp;L brutto musi być liczbą lub pozostać pusty",IF(AND(ISNUMBER(F421),OR(ABS(F421)&gt;1000000000,ROUND(F421,2)&lt;&gt;F421)),"Kwoty: do 2 miejsc po przecinku; wartość bezwzględna wpisu ≤ 1 000 000 000.",""))))))))))))))))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IF(K422=0,"",IF(A422="","Podaj ID wyjścia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: tekst zaczynający się od A–Z, do 64 znaków; bez *, ?, ~, =, &lt; i &gt;. Przykład: T-001.",IF(COUNTIFS('Exits'!$A$9:$A$608,A422)&lt;&gt;1,"ID wyjścia się powtarza",IF(B422="","Podaj ID nadrzędnej transakcji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: tekst zaczynający się od A–Z, do 64 znaków; bez *, ?, ~, =, &lt; i &gt;. Przykład: T-001.",IF(COUNTIFS('Trades'!$A$9:$A$208,B422)&lt;&gt;1,"ID musi pasować do jednego wiersza Trades",IF(NOT(ISNUMBER(C422)),"Podaj prawidłowy czas zamknięcia",IF(OR(C422&lt;1,C422&gt;2958465),"Podaj prawidłowy czas zamknięcia",IF(NOT(ISNUMBER(D422)),"Podaj dodatnią zamkniętą ilość",IF(OR(D422&lt;=0,D422&gt;1000000,ROUND(D422,8)&lt;&gt;D422),"Podaj dodatnią zamkniętą ilość",IF(NOT(ISNUMBER(INDEX('Trades'!$D$9:$D$208,MATCH(B422,'Trades'!$A$9:$A$208,0)))),"Podaj prawidłowy czas otwarcia",IF(C422&lt;INDEX('Trades'!$D$9:$D$208,MATCH(B422,'Trades'!$A$9:$A$208,0)),"Wyjście poprzedza otwarcie",IF(AND(E422&lt;&gt;"",OR(NOT(ISNUMBER(E422)),E422&lt;=0)),"Podaj dodatnią cenę lub pozostaw puste",IF(AND(F422&lt;&gt;"",NOT(ISNUMBER(F422))),"P&amp;L brutto musi być liczbą lub pozostać pusty",IF(AND(ISNUMBER(F422),OR(ABS(F422)&gt;1000000000,ROUND(F422,2)&lt;&gt;F422)),"Kwoty: do 2 miejsc po przecinku; wartość bezwzględna wpisu ≤ 1 000 000 000.",""))))))))))))))))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IF(K423=0,"",IF(A423="","Podaj ID wyjścia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: tekst zaczynający się od A–Z, do 64 znaków; bez *, ?, ~, =, &lt; i &gt;. Przykład: T-001.",IF(COUNTIFS('Exits'!$A$9:$A$608,A423)&lt;&gt;1,"ID wyjścia się powtarza",IF(B423="","Podaj ID nadrzędnej transakcji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: tekst zaczynający się od A–Z, do 64 znaków; bez *, ?, ~, =, &lt; i &gt;. Przykład: T-001.",IF(COUNTIFS('Trades'!$A$9:$A$208,B423)&lt;&gt;1,"ID musi pasować do jednego wiersza Trades",IF(NOT(ISNUMBER(C423)),"Podaj prawidłowy czas zamknięcia",IF(OR(C423&lt;1,C423&gt;2958465),"Podaj prawidłowy czas zamknięcia",IF(NOT(ISNUMBER(D423)),"Podaj dodatnią zamkniętą ilość",IF(OR(D423&lt;=0,D423&gt;1000000,ROUND(D423,8)&lt;&gt;D423),"Podaj dodatnią zamkniętą ilość",IF(NOT(ISNUMBER(INDEX('Trades'!$D$9:$D$208,MATCH(B423,'Trades'!$A$9:$A$208,0)))),"Podaj prawidłowy czas otwarcia",IF(C423&lt;INDEX('Trades'!$D$9:$D$208,MATCH(B423,'Trades'!$A$9:$A$208,0)),"Wyjście poprzedza otwarcie",IF(AND(E423&lt;&gt;"",OR(NOT(ISNUMBER(E423)),E423&lt;=0)),"Podaj dodatnią cenę lub pozostaw puste",IF(AND(F423&lt;&gt;"",NOT(ISNUMBER(F423))),"P&amp;L brutto musi być liczbą lub pozostać pusty",IF(AND(ISNUMBER(F423),OR(ABS(F423)&gt;1000000000,ROUND(F423,2)&lt;&gt;F423)),"Kwoty: do 2 miejsc po przecinku; wartość bezwzględna wpisu ≤ 1 000 000 000.",""))))))))))))))))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IF(K424=0,"",IF(A424="","Podaj ID wyjścia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: tekst zaczynający się od A–Z, do 64 znaków; bez *, ?, ~, =, &lt; i &gt;. Przykład: T-001.",IF(COUNTIFS('Exits'!$A$9:$A$608,A424)&lt;&gt;1,"ID wyjścia się powtarza",IF(B424="","Podaj ID nadrzędnej transakcji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: tekst zaczynający się od A–Z, do 64 znaków; bez *, ?, ~, =, &lt; i &gt;. Przykład: T-001.",IF(COUNTIFS('Trades'!$A$9:$A$208,B424)&lt;&gt;1,"ID musi pasować do jednego wiersza Trades",IF(NOT(ISNUMBER(C424)),"Podaj prawidłowy czas zamknięcia",IF(OR(C424&lt;1,C424&gt;2958465),"Podaj prawidłowy czas zamknięcia",IF(NOT(ISNUMBER(D424)),"Podaj dodatnią zamkniętą ilość",IF(OR(D424&lt;=0,D424&gt;1000000,ROUND(D424,8)&lt;&gt;D424),"Podaj dodatnią zamkniętą ilość",IF(NOT(ISNUMBER(INDEX('Trades'!$D$9:$D$208,MATCH(B424,'Trades'!$A$9:$A$208,0)))),"Podaj prawidłowy czas otwarcia",IF(C424&lt;INDEX('Trades'!$D$9:$D$208,MATCH(B424,'Trades'!$A$9:$A$208,0)),"Wyjście poprzedza otwarcie",IF(AND(E424&lt;&gt;"",OR(NOT(ISNUMBER(E424)),E424&lt;=0)),"Podaj dodatnią cenę lub pozostaw puste",IF(AND(F424&lt;&gt;"",NOT(ISNUMBER(F424))),"P&amp;L brutto musi być liczbą lub pozostać pusty",IF(AND(ISNUMBER(F424),OR(ABS(F424)&gt;1000000000,ROUND(F424,2)&lt;&gt;F424)),"Kwoty: do 2 miejsc po przecinku; wartość bezwzględna wpisu ≤ 1 000 000 000.",""))))))))))))))))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IF(K425=0,"",IF(A425="","Podaj ID wyjścia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: tekst zaczynający się od A–Z, do 64 znaków; bez *, ?, ~, =, &lt; i &gt;. Przykład: T-001.",IF(COUNTIFS('Exits'!$A$9:$A$608,A425)&lt;&gt;1,"ID wyjścia się powtarza",IF(B425="","Podaj ID nadrzędnej transakcji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: tekst zaczynający się od A–Z, do 64 znaków; bez *, ?, ~, =, &lt; i &gt;. Przykład: T-001.",IF(COUNTIFS('Trades'!$A$9:$A$208,B425)&lt;&gt;1,"ID musi pasować do jednego wiersza Trades",IF(NOT(ISNUMBER(C425)),"Podaj prawidłowy czas zamknięcia",IF(OR(C425&lt;1,C425&gt;2958465),"Podaj prawidłowy czas zamknięcia",IF(NOT(ISNUMBER(D425)),"Podaj dodatnią zamkniętą ilość",IF(OR(D425&lt;=0,D425&gt;1000000,ROUND(D425,8)&lt;&gt;D425),"Podaj dodatnią zamkniętą ilość",IF(NOT(ISNUMBER(INDEX('Trades'!$D$9:$D$208,MATCH(B425,'Trades'!$A$9:$A$208,0)))),"Podaj prawidłowy czas otwarcia",IF(C425&lt;INDEX('Trades'!$D$9:$D$208,MATCH(B425,'Trades'!$A$9:$A$208,0)),"Wyjście poprzedza otwarcie",IF(AND(E425&lt;&gt;"",OR(NOT(ISNUMBER(E425)),E425&lt;=0)),"Podaj dodatnią cenę lub pozostaw puste",IF(AND(F425&lt;&gt;"",NOT(ISNUMBER(F425))),"P&amp;L brutto musi być liczbą lub pozostać pusty",IF(AND(ISNUMBER(F425),OR(ABS(F425)&gt;1000000000,ROUND(F425,2)&lt;&gt;F425)),"Kwoty: do 2 miejsc po przecinku; wartość bezwzględna wpisu ≤ 1 000 000 000.",""))))))))))))))))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IF(K426=0,"",IF(A426="","Podaj ID wyjścia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: tekst zaczynający się od A–Z, do 64 znaków; bez *, ?, ~, =, &lt; i &gt;. Przykład: T-001.",IF(COUNTIFS('Exits'!$A$9:$A$608,A426)&lt;&gt;1,"ID wyjścia się powtarza",IF(B426="","Podaj ID nadrzędnej transakcji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: tekst zaczynający się od A–Z, do 64 znaków; bez *, ?, ~, =, &lt; i &gt;. Przykład: T-001.",IF(COUNTIFS('Trades'!$A$9:$A$208,B426)&lt;&gt;1,"ID musi pasować do jednego wiersza Trades",IF(NOT(ISNUMBER(C426)),"Podaj prawidłowy czas zamknięcia",IF(OR(C426&lt;1,C426&gt;2958465),"Podaj prawidłowy czas zamknięcia",IF(NOT(ISNUMBER(D426)),"Podaj dodatnią zamkniętą ilość",IF(OR(D426&lt;=0,D426&gt;1000000,ROUND(D426,8)&lt;&gt;D426),"Podaj dodatnią zamkniętą ilość",IF(NOT(ISNUMBER(INDEX('Trades'!$D$9:$D$208,MATCH(B426,'Trades'!$A$9:$A$208,0)))),"Podaj prawidłowy czas otwarcia",IF(C426&lt;INDEX('Trades'!$D$9:$D$208,MATCH(B426,'Trades'!$A$9:$A$208,0)),"Wyjście poprzedza otwarcie",IF(AND(E426&lt;&gt;"",OR(NOT(ISNUMBER(E426)),E426&lt;=0)),"Podaj dodatnią cenę lub pozostaw puste",IF(AND(F426&lt;&gt;"",NOT(ISNUMBER(F426))),"P&amp;L brutto musi być liczbą lub pozostać pusty",IF(AND(ISNUMBER(F426),OR(ABS(F426)&gt;1000000000,ROUND(F426,2)&lt;&gt;F426)),"Kwoty: do 2 miejsc po przecinku; wartość bezwzględna wpisu ≤ 1 000 000 000.",""))))))))))))))))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IF(K427=0,"",IF(A427="","Podaj ID wyjścia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: tekst zaczynający się od A–Z, do 64 znaków; bez *, ?, ~, =, &lt; i &gt;. Przykład: T-001.",IF(COUNTIFS('Exits'!$A$9:$A$608,A427)&lt;&gt;1,"ID wyjścia się powtarza",IF(B427="","Podaj ID nadrzędnej transakcji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: tekst zaczynający się od A–Z, do 64 znaków; bez *, ?, ~, =, &lt; i &gt;. Przykład: T-001.",IF(COUNTIFS('Trades'!$A$9:$A$208,B427)&lt;&gt;1,"ID musi pasować do jednego wiersza Trades",IF(NOT(ISNUMBER(C427)),"Podaj prawidłowy czas zamknięcia",IF(OR(C427&lt;1,C427&gt;2958465),"Podaj prawidłowy czas zamknięcia",IF(NOT(ISNUMBER(D427)),"Podaj dodatnią zamkniętą ilość",IF(OR(D427&lt;=0,D427&gt;1000000,ROUND(D427,8)&lt;&gt;D427),"Podaj dodatnią zamkniętą ilość",IF(NOT(ISNUMBER(INDEX('Trades'!$D$9:$D$208,MATCH(B427,'Trades'!$A$9:$A$208,0)))),"Podaj prawidłowy czas otwarcia",IF(C427&lt;INDEX('Trades'!$D$9:$D$208,MATCH(B427,'Trades'!$A$9:$A$208,0)),"Wyjście poprzedza otwarcie",IF(AND(E427&lt;&gt;"",OR(NOT(ISNUMBER(E427)),E427&lt;=0)),"Podaj dodatnią cenę lub pozostaw puste",IF(AND(F427&lt;&gt;"",NOT(ISNUMBER(F427))),"P&amp;L brutto musi być liczbą lub pozostać pusty",IF(AND(ISNUMBER(F427),OR(ABS(F427)&gt;1000000000,ROUND(F427,2)&lt;&gt;F427)),"Kwoty: do 2 miejsc po przecinku; wartość bezwzględna wpisu ≤ 1 000 000 000.",""))))))))))))))))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IF(K428=0,"",IF(A428="","Podaj ID wyjścia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: tekst zaczynający się od A–Z, do 64 znaków; bez *, ?, ~, =, &lt; i &gt;. Przykład: T-001.",IF(COUNTIFS('Exits'!$A$9:$A$608,A428)&lt;&gt;1,"ID wyjścia się powtarza",IF(B428="","Podaj ID nadrzędnej transakcji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: tekst zaczynający się od A–Z, do 64 znaków; bez *, ?, ~, =, &lt; i &gt;. Przykład: T-001.",IF(COUNTIFS('Trades'!$A$9:$A$208,B428)&lt;&gt;1,"ID musi pasować do jednego wiersza Trades",IF(NOT(ISNUMBER(C428)),"Podaj prawidłowy czas zamknięcia",IF(OR(C428&lt;1,C428&gt;2958465),"Podaj prawidłowy czas zamknięcia",IF(NOT(ISNUMBER(D428)),"Podaj dodatnią zamkniętą ilość",IF(OR(D428&lt;=0,D428&gt;1000000,ROUND(D428,8)&lt;&gt;D428),"Podaj dodatnią zamkniętą ilość",IF(NOT(ISNUMBER(INDEX('Trades'!$D$9:$D$208,MATCH(B428,'Trades'!$A$9:$A$208,0)))),"Podaj prawidłowy czas otwarcia",IF(C428&lt;INDEX('Trades'!$D$9:$D$208,MATCH(B428,'Trades'!$A$9:$A$208,0)),"Wyjście poprzedza otwarcie",IF(AND(E428&lt;&gt;"",OR(NOT(ISNUMBER(E428)),E428&lt;=0)),"Podaj dodatnią cenę lub pozostaw puste",IF(AND(F428&lt;&gt;"",NOT(ISNUMBER(F428))),"P&amp;L brutto musi być liczbą lub pozostać pusty",IF(AND(ISNUMBER(F428),OR(ABS(F428)&gt;1000000000,ROUND(F428,2)&lt;&gt;F428)),"Kwoty: do 2 miejsc po przecinku; wartość bezwzględna wpisu ≤ 1 000 000 000.",""))))))))))))))))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IF(K429=0,"",IF(A429="","Podaj ID wyjścia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: tekst zaczynający się od A–Z, do 64 znaków; bez *, ?, ~, =, &lt; i &gt;. Przykład: T-001.",IF(COUNTIFS('Exits'!$A$9:$A$608,A429)&lt;&gt;1,"ID wyjścia się powtarza",IF(B429="","Podaj ID nadrzędnej transakcji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: tekst zaczynający się od A–Z, do 64 znaków; bez *, ?, ~, =, &lt; i &gt;. Przykład: T-001.",IF(COUNTIFS('Trades'!$A$9:$A$208,B429)&lt;&gt;1,"ID musi pasować do jednego wiersza Trades",IF(NOT(ISNUMBER(C429)),"Podaj prawidłowy czas zamknięcia",IF(OR(C429&lt;1,C429&gt;2958465),"Podaj prawidłowy czas zamknięcia",IF(NOT(ISNUMBER(D429)),"Podaj dodatnią zamkniętą ilość",IF(OR(D429&lt;=0,D429&gt;1000000,ROUND(D429,8)&lt;&gt;D429),"Podaj dodatnią zamkniętą ilość",IF(NOT(ISNUMBER(INDEX('Trades'!$D$9:$D$208,MATCH(B429,'Trades'!$A$9:$A$208,0)))),"Podaj prawidłowy czas otwarcia",IF(C429&lt;INDEX('Trades'!$D$9:$D$208,MATCH(B429,'Trades'!$A$9:$A$208,0)),"Wyjście poprzedza otwarcie",IF(AND(E429&lt;&gt;"",OR(NOT(ISNUMBER(E429)),E429&lt;=0)),"Podaj dodatnią cenę lub pozostaw puste",IF(AND(F429&lt;&gt;"",NOT(ISNUMBER(F429))),"P&amp;L brutto musi być liczbą lub pozostać pusty",IF(AND(ISNUMBER(F429),OR(ABS(F429)&gt;1000000000,ROUND(F429,2)&lt;&gt;F429)),"Kwoty: do 2 miejsc po przecinku; wartość bezwzględna wpisu ≤ 1 000 000 000.",""))))))))))))))))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IF(K430=0,"",IF(A430="","Podaj ID wyjścia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: tekst zaczynający się od A–Z, do 64 znaków; bez *, ?, ~, =, &lt; i &gt;. Przykład: T-001.",IF(COUNTIFS('Exits'!$A$9:$A$608,A430)&lt;&gt;1,"ID wyjścia się powtarza",IF(B430="","Podaj ID nadrzędnej transakcji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: tekst zaczynający się od A–Z, do 64 znaków; bez *, ?, ~, =, &lt; i &gt;. Przykład: T-001.",IF(COUNTIFS('Trades'!$A$9:$A$208,B430)&lt;&gt;1,"ID musi pasować do jednego wiersza Trades",IF(NOT(ISNUMBER(C430)),"Podaj prawidłowy czas zamknięcia",IF(OR(C430&lt;1,C430&gt;2958465),"Podaj prawidłowy czas zamknięcia",IF(NOT(ISNUMBER(D430)),"Podaj dodatnią zamkniętą ilość",IF(OR(D430&lt;=0,D430&gt;1000000,ROUND(D430,8)&lt;&gt;D430),"Podaj dodatnią zamkniętą ilość",IF(NOT(ISNUMBER(INDEX('Trades'!$D$9:$D$208,MATCH(B430,'Trades'!$A$9:$A$208,0)))),"Podaj prawidłowy czas otwarcia",IF(C430&lt;INDEX('Trades'!$D$9:$D$208,MATCH(B430,'Trades'!$A$9:$A$208,0)),"Wyjście poprzedza otwarcie",IF(AND(E430&lt;&gt;"",OR(NOT(ISNUMBER(E430)),E430&lt;=0)),"Podaj dodatnią cenę lub pozostaw puste",IF(AND(F430&lt;&gt;"",NOT(ISNUMBER(F430))),"P&amp;L brutto musi być liczbą lub pozostać pusty",IF(AND(ISNUMBER(F430),OR(ABS(F430)&gt;1000000000,ROUND(F430,2)&lt;&gt;F430)),"Kwoty: do 2 miejsc po przecinku; wartość bezwzględna wpisu ≤ 1 000 000 000.",""))))))))))))))))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IF(K431=0,"",IF(A431="","Podaj ID wyjścia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: tekst zaczynający się od A–Z, do 64 znaków; bez *, ?, ~, =, &lt; i &gt;. Przykład: T-001.",IF(COUNTIFS('Exits'!$A$9:$A$608,A431)&lt;&gt;1,"ID wyjścia się powtarza",IF(B431="","Podaj ID nadrzędnej transakcji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: tekst zaczynający się od A–Z, do 64 znaków; bez *, ?, ~, =, &lt; i &gt;. Przykład: T-001.",IF(COUNTIFS('Trades'!$A$9:$A$208,B431)&lt;&gt;1,"ID musi pasować do jednego wiersza Trades",IF(NOT(ISNUMBER(C431)),"Podaj prawidłowy czas zamknięcia",IF(OR(C431&lt;1,C431&gt;2958465),"Podaj prawidłowy czas zamknięcia",IF(NOT(ISNUMBER(D431)),"Podaj dodatnią zamkniętą ilość",IF(OR(D431&lt;=0,D431&gt;1000000,ROUND(D431,8)&lt;&gt;D431),"Podaj dodatnią zamkniętą ilość",IF(NOT(ISNUMBER(INDEX('Trades'!$D$9:$D$208,MATCH(B431,'Trades'!$A$9:$A$208,0)))),"Podaj prawidłowy czas otwarcia",IF(C431&lt;INDEX('Trades'!$D$9:$D$208,MATCH(B431,'Trades'!$A$9:$A$208,0)),"Wyjście poprzedza otwarcie",IF(AND(E431&lt;&gt;"",OR(NOT(ISNUMBER(E431)),E431&lt;=0)),"Podaj dodatnią cenę lub pozostaw puste",IF(AND(F431&lt;&gt;"",NOT(ISNUMBER(F431))),"P&amp;L brutto musi być liczbą lub pozostać pusty",IF(AND(ISNUMBER(F431),OR(ABS(F431)&gt;1000000000,ROUND(F431,2)&lt;&gt;F431)),"Kwoty: do 2 miejsc po przecinku; wartość bezwzględna wpisu ≤ 1 000 000 000.",""))))))))))))))))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IF(K432=0,"",IF(A432="","Podaj ID wyjścia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: tekst zaczynający się od A–Z, do 64 znaków; bez *, ?, ~, =, &lt; i &gt;. Przykład: T-001.",IF(COUNTIFS('Exits'!$A$9:$A$608,A432)&lt;&gt;1,"ID wyjścia się powtarza",IF(B432="","Podaj ID nadrzędnej transakcji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: tekst zaczynający się od A–Z, do 64 znaków; bez *, ?, ~, =, &lt; i &gt;. Przykład: T-001.",IF(COUNTIFS('Trades'!$A$9:$A$208,B432)&lt;&gt;1,"ID musi pasować do jednego wiersza Trades",IF(NOT(ISNUMBER(C432)),"Podaj prawidłowy czas zamknięcia",IF(OR(C432&lt;1,C432&gt;2958465),"Podaj prawidłowy czas zamknięcia",IF(NOT(ISNUMBER(D432)),"Podaj dodatnią zamkniętą ilość",IF(OR(D432&lt;=0,D432&gt;1000000,ROUND(D432,8)&lt;&gt;D432),"Podaj dodatnią zamkniętą ilość",IF(NOT(ISNUMBER(INDEX('Trades'!$D$9:$D$208,MATCH(B432,'Trades'!$A$9:$A$208,0)))),"Podaj prawidłowy czas otwarcia",IF(C432&lt;INDEX('Trades'!$D$9:$D$208,MATCH(B432,'Trades'!$A$9:$A$208,0)),"Wyjście poprzedza otwarcie",IF(AND(E432&lt;&gt;"",OR(NOT(ISNUMBER(E432)),E432&lt;=0)),"Podaj dodatnią cenę lub pozostaw puste",IF(AND(F432&lt;&gt;"",NOT(ISNUMBER(F432))),"P&amp;L brutto musi być liczbą lub pozostać pusty",IF(AND(ISNUMBER(F432),OR(ABS(F432)&gt;1000000000,ROUND(F432,2)&lt;&gt;F432)),"Kwoty: do 2 miejsc po przecinku; wartość bezwzględna wpisu ≤ 1 000 000 000.",""))))))))))))))))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IF(K433=0,"",IF(A433="","Podaj ID wyjścia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: tekst zaczynający się od A–Z, do 64 znaków; bez *, ?, ~, =, &lt; i &gt;. Przykład: T-001.",IF(COUNTIFS('Exits'!$A$9:$A$608,A433)&lt;&gt;1,"ID wyjścia się powtarza",IF(B433="","Podaj ID nadrzędnej transakcji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: tekst zaczynający się od A–Z, do 64 znaków; bez *, ?, ~, =, &lt; i &gt;. Przykład: T-001.",IF(COUNTIFS('Trades'!$A$9:$A$208,B433)&lt;&gt;1,"ID musi pasować do jednego wiersza Trades",IF(NOT(ISNUMBER(C433)),"Podaj prawidłowy czas zamknięcia",IF(OR(C433&lt;1,C433&gt;2958465),"Podaj prawidłowy czas zamknięcia",IF(NOT(ISNUMBER(D433)),"Podaj dodatnią zamkniętą ilość",IF(OR(D433&lt;=0,D433&gt;1000000,ROUND(D433,8)&lt;&gt;D433),"Podaj dodatnią zamkniętą ilość",IF(NOT(ISNUMBER(INDEX('Trades'!$D$9:$D$208,MATCH(B433,'Trades'!$A$9:$A$208,0)))),"Podaj prawidłowy czas otwarcia",IF(C433&lt;INDEX('Trades'!$D$9:$D$208,MATCH(B433,'Trades'!$A$9:$A$208,0)),"Wyjście poprzedza otwarcie",IF(AND(E433&lt;&gt;"",OR(NOT(ISNUMBER(E433)),E433&lt;=0)),"Podaj dodatnią cenę lub pozostaw puste",IF(AND(F433&lt;&gt;"",NOT(ISNUMBER(F433))),"P&amp;L brutto musi być liczbą lub pozostać pusty",IF(AND(ISNUMBER(F433),OR(ABS(F433)&gt;1000000000,ROUND(F433,2)&lt;&gt;F433)),"Kwoty: do 2 miejsc po przecinku; wartość bezwzględna wpisu ≤ 1 000 000 000.",""))))))))))))))))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IF(K434=0,"",IF(A434="","Podaj ID wyjścia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: tekst zaczynający się od A–Z, do 64 znaków; bez *, ?, ~, =, &lt; i &gt;. Przykład: T-001.",IF(COUNTIFS('Exits'!$A$9:$A$608,A434)&lt;&gt;1,"ID wyjścia się powtarza",IF(B434="","Podaj ID nadrzędnej transakcji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: tekst zaczynający się od A–Z, do 64 znaków; bez *, ?, ~, =, &lt; i &gt;. Przykład: T-001.",IF(COUNTIFS('Trades'!$A$9:$A$208,B434)&lt;&gt;1,"ID musi pasować do jednego wiersza Trades",IF(NOT(ISNUMBER(C434)),"Podaj prawidłowy czas zamknięcia",IF(OR(C434&lt;1,C434&gt;2958465),"Podaj prawidłowy czas zamknięcia",IF(NOT(ISNUMBER(D434)),"Podaj dodatnią zamkniętą ilość",IF(OR(D434&lt;=0,D434&gt;1000000,ROUND(D434,8)&lt;&gt;D434),"Podaj dodatnią zamkniętą ilość",IF(NOT(ISNUMBER(INDEX('Trades'!$D$9:$D$208,MATCH(B434,'Trades'!$A$9:$A$208,0)))),"Podaj prawidłowy czas otwarcia",IF(C434&lt;INDEX('Trades'!$D$9:$D$208,MATCH(B434,'Trades'!$A$9:$A$208,0)),"Wyjście poprzedza otwarcie",IF(AND(E434&lt;&gt;"",OR(NOT(ISNUMBER(E434)),E434&lt;=0)),"Podaj dodatnią cenę lub pozostaw puste",IF(AND(F434&lt;&gt;"",NOT(ISNUMBER(F434))),"P&amp;L brutto musi być liczbą lub pozostać pusty",IF(AND(ISNUMBER(F434),OR(ABS(F434)&gt;1000000000,ROUND(F434,2)&lt;&gt;F434)),"Kwoty: do 2 miejsc po przecinku; wartość bezwzględna wpisu ≤ 1 000 000 000.",""))))))))))))))))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IF(K435=0,"",IF(A435="","Podaj ID wyjścia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: tekst zaczynający się od A–Z, do 64 znaków; bez *, ?, ~, =, &lt; i &gt;. Przykład: T-001.",IF(COUNTIFS('Exits'!$A$9:$A$608,A435)&lt;&gt;1,"ID wyjścia się powtarza",IF(B435="","Podaj ID nadrzędnej transakcji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: tekst zaczynający się od A–Z, do 64 znaków; bez *, ?, ~, =, &lt; i &gt;. Przykład: T-001.",IF(COUNTIFS('Trades'!$A$9:$A$208,B435)&lt;&gt;1,"ID musi pasować do jednego wiersza Trades",IF(NOT(ISNUMBER(C435)),"Podaj prawidłowy czas zamknięcia",IF(OR(C435&lt;1,C435&gt;2958465),"Podaj prawidłowy czas zamknięcia",IF(NOT(ISNUMBER(D435)),"Podaj dodatnią zamkniętą ilość",IF(OR(D435&lt;=0,D435&gt;1000000,ROUND(D435,8)&lt;&gt;D435),"Podaj dodatnią zamkniętą ilość",IF(NOT(ISNUMBER(INDEX('Trades'!$D$9:$D$208,MATCH(B435,'Trades'!$A$9:$A$208,0)))),"Podaj prawidłowy czas otwarcia",IF(C435&lt;INDEX('Trades'!$D$9:$D$208,MATCH(B435,'Trades'!$A$9:$A$208,0)),"Wyjście poprzedza otwarcie",IF(AND(E435&lt;&gt;"",OR(NOT(ISNUMBER(E435)),E435&lt;=0)),"Podaj dodatnią cenę lub pozostaw puste",IF(AND(F435&lt;&gt;"",NOT(ISNUMBER(F435))),"P&amp;L brutto musi być liczbą lub pozostać pusty",IF(AND(ISNUMBER(F435),OR(ABS(F435)&gt;1000000000,ROUND(F435,2)&lt;&gt;F435)),"Kwoty: do 2 miejsc po przecinku; wartość bezwzględna wpisu ≤ 1 000 000 000.",""))))))))))))))))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IF(K436=0,"",IF(A436="","Podaj ID wyjścia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: tekst zaczynający się od A–Z, do 64 znaków; bez *, ?, ~, =, &lt; i &gt;. Przykład: T-001.",IF(COUNTIFS('Exits'!$A$9:$A$608,A436)&lt;&gt;1,"ID wyjścia się powtarza",IF(B436="","Podaj ID nadrzędnej transakcji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: tekst zaczynający się od A–Z, do 64 znaków; bez *, ?, ~, =, &lt; i &gt;. Przykład: T-001.",IF(COUNTIFS('Trades'!$A$9:$A$208,B436)&lt;&gt;1,"ID musi pasować do jednego wiersza Trades",IF(NOT(ISNUMBER(C436)),"Podaj prawidłowy czas zamknięcia",IF(OR(C436&lt;1,C436&gt;2958465),"Podaj prawidłowy czas zamknięcia",IF(NOT(ISNUMBER(D436)),"Podaj dodatnią zamkniętą ilość",IF(OR(D436&lt;=0,D436&gt;1000000,ROUND(D436,8)&lt;&gt;D436),"Podaj dodatnią zamkniętą ilość",IF(NOT(ISNUMBER(INDEX('Trades'!$D$9:$D$208,MATCH(B436,'Trades'!$A$9:$A$208,0)))),"Podaj prawidłowy czas otwarcia",IF(C436&lt;INDEX('Trades'!$D$9:$D$208,MATCH(B436,'Trades'!$A$9:$A$208,0)),"Wyjście poprzedza otwarcie",IF(AND(E436&lt;&gt;"",OR(NOT(ISNUMBER(E436)),E436&lt;=0)),"Podaj dodatnią cenę lub pozostaw puste",IF(AND(F436&lt;&gt;"",NOT(ISNUMBER(F436))),"P&amp;L brutto musi być liczbą lub pozostać pusty",IF(AND(ISNUMBER(F436),OR(ABS(F436)&gt;1000000000,ROUND(F436,2)&lt;&gt;F436)),"Kwoty: do 2 miejsc po przecinku; wartość bezwzględna wpisu ≤ 1 000 000 000.",""))))))))))))))))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IF(K437=0,"",IF(A437="","Podaj ID wyjścia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: tekst zaczynający się od A–Z, do 64 znaków; bez *, ?, ~, =, &lt; i &gt;. Przykład: T-001.",IF(COUNTIFS('Exits'!$A$9:$A$608,A437)&lt;&gt;1,"ID wyjścia się powtarza",IF(B437="","Podaj ID nadrzędnej transakcji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: tekst zaczynający się od A–Z, do 64 znaków; bez *, ?, ~, =, &lt; i &gt;. Przykład: T-001.",IF(COUNTIFS('Trades'!$A$9:$A$208,B437)&lt;&gt;1,"ID musi pasować do jednego wiersza Trades",IF(NOT(ISNUMBER(C437)),"Podaj prawidłowy czas zamknięcia",IF(OR(C437&lt;1,C437&gt;2958465),"Podaj prawidłowy czas zamknięcia",IF(NOT(ISNUMBER(D437)),"Podaj dodatnią zamkniętą ilość",IF(OR(D437&lt;=0,D437&gt;1000000,ROUND(D437,8)&lt;&gt;D437),"Podaj dodatnią zamkniętą ilość",IF(NOT(ISNUMBER(INDEX('Trades'!$D$9:$D$208,MATCH(B437,'Trades'!$A$9:$A$208,0)))),"Podaj prawidłowy czas otwarcia",IF(C437&lt;INDEX('Trades'!$D$9:$D$208,MATCH(B437,'Trades'!$A$9:$A$208,0)),"Wyjście poprzedza otwarcie",IF(AND(E437&lt;&gt;"",OR(NOT(ISNUMBER(E437)),E437&lt;=0)),"Podaj dodatnią cenę lub pozostaw puste",IF(AND(F437&lt;&gt;"",NOT(ISNUMBER(F437))),"P&amp;L brutto musi być liczbą lub pozostać pusty",IF(AND(ISNUMBER(F437),OR(ABS(F437)&gt;1000000000,ROUND(F437,2)&lt;&gt;F437)),"Kwoty: do 2 miejsc po przecinku; wartość bezwzględna wpisu ≤ 1 000 000 000.",""))))))))))))))))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IF(K438=0,"",IF(A438="","Podaj ID wyjścia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: tekst zaczynający się od A–Z, do 64 znaków; bez *, ?, ~, =, &lt; i &gt;. Przykład: T-001.",IF(COUNTIFS('Exits'!$A$9:$A$608,A438)&lt;&gt;1,"ID wyjścia się powtarza",IF(B438="","Podaj ID nadrzędnej transakcji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: tekst zaczynający się od A–Z, do 64 znaków; bez *, ?, ~, =, &lt; i &gt;. Przykład: T-001.",IF(COUNTIFS('Trades'!$A$9:$A$208,B438)&lt;&gt;1,"ID musi pasować do jednego wiersza Trades",IF(NOT(ISNUMBER(C438)),"Podaj prawidłowy czas zamknięcia",IF(OR(C438&lt;1,C438&gt;2958465),"Podaj prawidłowy czas zamknięcia",IF(NOT(ISNUMBER(D438)),"Podaj dodatnią zamkniętą ilość",IF(OR(D438&lt;=0,D438&gt;1000000,ROUND(D438,8)&lt;&gt;D438),"Podaj dodatnią zamkniętą ilość",IF(NOT(ISNUMBER(INDEX('Trades'!$D$9:$D$208,MATCH(B438,'Trades'!$A$9:$A$208,0)))),"Podaj prawidłowy czas otwarcia",IF(C438&lt;INDEX('Trades'!$D$9:$D$208,MATCH(B438,'Trades'!$A$9:$A$208,0)),"Wyjście poprzedza otwarcie",IF(AND(E438&lt;&gt;"",OR(NOT(ISNUMBER(E438)),E438&lt;=0)),"Podaj dodatnią cenę lub pozostaw puste",IF(AND(F438&lt;&gt;"",NOT(ISNUMBER(F438))),"P&amp;L brutto musi być liczbą lub pozostać pusty",IF(AND(ISNUMBER(F438),OR(ABS(F438)&gt;1000000000,ROUND(F438,2)&lt;&gt;F438)),"Kwoty: do 2 miejsc po przecinku; wartość bezwzględna wpisu ≤ 1 000 000 000.",""))))))))))))))))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IF(K439=0,"",IF(A439="","Podaj ID wyjścia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: tekst zaczynający się od A–Z, do 64 znaków; bez *, ?, ~, =, &lt; i &gt;. Przykład: T-001.",IF(COUNTIFS('Exits'!$A$9:$A$608,A439)&lt;&gt;1,"ID wyjścia się powtarza",IF(B439="","Podaj ID nadrzędnej transakcji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: tekst zaczynający się od A–Z, do 64 znaków; bez *, ?, ~, =, &lt; i &gt;. Przykład: T-001.",IF(COUNTIFS('Trades'!$A$9:$A$208,B439)&lt;&gt;1,"ID musi pasować do jednego wiersza Trades",IF(NOT(ISNUMBER(C439)),"Podaj prawidłowy czas zamknięcia",IF(OR(C439&lt;1,C439&gt;2958465),"Podaj prawidłowy czas zamknięcia",IF(NOT(ISNUMBER(D439)),"Podaj dodatnią zamkniętą ilość",IF(OR(D439&lt;=0,D439&gt;1000000,ROUND(D439,8)&lt;&gt;D439),"Podaj dodatnią zamkniętą ilość",IF(NOT(ISNUMBER(INDEX('Trades'!$D$9:$D$208,MATCH(B439,'Trades'!$A$9:$A$208,0)))),"Podaj prawidłowy czas otwarcia",IF(C439&lt;INDEX('Trades'!$D$9:$D$208,MATCH(B439,'Trades'!$A$9:$A$208,0)),"Wyjście poprzedza otwarcie",IF(AND(E439&lt;&gt;"",OR(NOT(ISNUMBER(E439)),E439&lt;=0)),"Podaj dodatnią cenę lub pozostaw puste",IF(AND(F439&lt;&gt;"",NOT(ISNUMBER(F439))),"P&amp;L brutto musi być liczbą lub pozostać pusty",IF(AND(ISNUMBER(F439),OR(ABS(F439)&gt;1000000000,ROUND(F439,2)&lt;&gt;F439)),"Kwoty: do 2 miejsc po przecinku; wartość bezwzględna wpisu ≤ 1 000 000 000.",""))))))))))))))))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IF(K440=0,"",IF(A440="","Podaj ID wyjścia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: tekst zaczynający się od A–Z, do 64 znaków; bez *, ?, ~, =, &lt; i &gt;. Przykład: T-001.",IF(COUNTIFS('Exits'!$A$9:$A$608,A440)&lt;&gt;1,"ID wyjścia się powtarza",IF(B440="","Podaj ID nadrzędnej transakcji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: tekst zaczynający się od A–Z, do 64 znaków; bez *, ?, ~, =, &lt; i &gt;. Przykład: T-001.",IF(COUNTIFS('Trades'!$A$9:$A$208,B440)&lt;&gt;1,"ID musi pasować do jednego wiersza Trades",IF(NOT(ISNUMBER(C440)),"Podaj prawidłowy czas zamknięcia",IF(OR(C440&lt;1,C440&gt;2958465),"Podaj prawidłowy czas zamknięcia",IF(NOT(ISNUMBER(D440)),"Podaj dodatnią zamkniętą ilość",IF(OR(D440&lt;=0,D440&gt;1000000,ROUND(D440,8)&lt;&gt;D440),"Podaj dodatnią zamkniętą ilość",IF(NOT(ISNUMBER(INDEX('Trades'!$D$9:$D$208,MATCH(B440,'Trades'!$A$9:$A$208,0)))),"Podaj prawidłowy czas otwarcia",IF(C440&lt;INDEX('Trades'!$D$9:$D$208,MATCH(B440,'Trades'!$A$9:$A$208,0)),"Wyjście poprzedza otwarcie",IF(AND(E440&lt;&gt;"",OR(NOT(ISNUMBER(E440)),E440&lt;=0)),"Podaj dodatnią cenę lub pozostaw puste",IF(AND(F440&lt;&gt;"",NOT(ISNUMBER(F440))),"P&amp;L brutto musi być liczbą lub pozostać pusty",IF(AND(ISNUMBER(F440),OR(ABS(F440)&gt;1000000000,ROUND(F440,2)&lt;&gt;F440)),"Kwoty: do 2 miejsc po przecinku; wartość bezwzględna wpisu ≤ 1 000 000 000.",""))))))))))))))))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IF(K441=0,"",IF(A441="","Podaj ID wyjścia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: tekst zaczynający się od A–Z, do 64 znaków; bez *, ?, ~, =, &lt; i &gt;. Przykład: T-001.",IF(COUNTIFS('Exits'!$A$9:$A$608,A441)&lt;&gt;1,"ID wyjścia się powtarza",IF(B441="","Podaj ID nadrzędnej transakcji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: tekst zaczynający się od A–Z, do 64 znaków; bez *, ?, ~, =, &lt; i &gt;. Przykład: T-001.",IF(COUNTIFS('Trades'!$A$9:$A$208,B441)&lt;&gt;1,"ID musi pasować do jednego wiersza Trades",IF(NOT(ISNUMBER(C441)),"Podaj prawidłowy czas zamknięcia",IF(OR(C441&lt;1,C441&gt;2958465),"Podaj prawidłowy czas zamknięcia",IF(NOT(ISNUMBER(D441)),"Podaj dodatnią zamkniętą ilość",IF(OR(D441&lt;=0,D441&gt;1000000,ROUND(D441,8)&lt;&gt;D441),"Podaj dodatnią zamkniętą ilość",IF(NOT(ISNUMBER(INDEX('Trades'!$D$9:$D$208,MATCH(B441,'Trades'!$A$9:$A$208,0)))),"Podaj prawidłowy czas otwarcia",IF(C441&lt;INDEX('Trades'!$D$9:$D$208,MATCH(B441,'Trades'!$A$9:$A$208,0)),"Wyjście poprzedza otwarcie",IF(AND(E441&lt;&gt;"",OR(NOT(ISNUMBER(E441)),E441&lt;=0)),"Podaj dodatnią cenę lub pozostaw puste",IF(AND(F441&lt;&gt;"",NOT(ISNUMBER(F441))),"P&amp;L brutto musi być liczbą lub pozostać pusty",IF(AND(ISNUMBER(F441),OR(ABS(F441)&gt;1000000000,ROUND(F441,2)&lt;&gt;F441)),"Kwoty: do 2 miejsc po przecinku; wartość bezwzględna wpisu ≤ 1 000 000 000.",""))))))))))))))))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IF(K442=0,"",IF(A442="","Podaj ID wyjścia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: tekst zaczynający się od A–Z, do 64 znaków; bez *, ?, ~, =, &lt; i &gt;. Przykład: T-001.",IF(COUNTIFS('Exits'!$A$9:$A$608,A442)&lt;&gt;1,"ID wyjścia się powtarza",IF(B442="","Podaj ID nadrzędnej transakcji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: tekst zaczynający się od A–Z, do 64 znaków; bez *, ?, ~, =, &lt; i &gt;. Przykład: T-001.",IF(COUNTIFS('Trades'!$A$9:$A$208,B442)&lt;&gt;1,"ID musi pasować do jednego wiersza Trades",IF(NOT(ISNUMBER(C442)),"Podaj prawidłowy czas zamknięcia",IF(OR(C442&lt;1,C442&gt;2958465),"Podaj prawidłowy czas zamknięcia",IF(NOT(ISNUMBER(D442)),"Podaj dodatnią zamkniętą ilość",IF(OR(D442&lt;=0,D442&gt;1000000,ROUND(D442,8)&lt;&gt;D442),"Podaj dodatnią zamkniętą ilość",IF(NOT(ISNUMBER(INDEX('Trades'!$D$9:$D$208,MATCH(B442,'Trades'!$A$9:$A$208,0)))),"Podaj prawidłowy czas otwarcia",IF(C442&lt;INDEX('Trades'!$D$9:$D$208,MATCH(B442,'Trades'!$A$9:$A$208,0)),"Wyjście poprzedza otwarcie",IF(AND(E442&lt;&gt;"",OR(NOT(ISNUMBER(E442)),E442&lt;=0)),"Podaj dodatnią cenę lub pozostaw puste",IF(AND(F442&lt;&gt;"",NOT(ISNUMBER(F442))),"P&amp;L brutto musi być liczbą lub pozostać pusty",IF(AND(ISNUMBER(F442),OR(ABS(F442)&gt;1000000000,ROUND(F442,2)&lt;&gt;F442)),"Kwoty: do 2 miejsc po przecinku; wartość bezwzględna wpisu ≤ 1 000 000 000.",""))))))))))))))))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IF(K443=0,"",IF(A443="","Podaj ID wyjścia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: tekst zaczynający się od A–Z, do 64 znaków; bez *, ?, ~, =, &lt; i &gt;. Przykład: T-001.",IF(COUNTIFS('Exits'!$A$9:$A$608,A443)&lt;&gt;1,"ID wyjścia się powtarza",IF(B443="","Podaj ID nadrzędnej transakcji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: tekst zaczynający się od A–Z, do 64 znaków; bez *, ?, ~, =, &lt; i &gt;. Przykład: T-001.",IF(COUNTIFS('Trades'!$A$9:$A$208,B443)&lt;&gt;1,"ID musi pasować do jednego wiersza Trades",IF(NOT(ISNUMBER(C443)),"Podaj prawidłowy czas zamknięcia",IF(OR(C443&lt;1,C443&gt;2958465),"Podaj prawidłowy czas zamknięcia",IF(NOT(ISNUMBER(D443)),"Podaj dodatnią zamkniętą ilość",IF(OR(D443&lt;=0,D443&gt;1000000,ROUND(D443,8)&lt;&gt;D443),"Podaj dodatnią zamkniętą ilość",IF(NOT(ISNUMBER(INDEX('Trades'!$D$9:$D$208,MATCH(B443,'Trades'!$A$9:$A$208,0)))),"Podaj prawidłowy czas otwarcia",IF(C443&lt;INDEX('Trades'!$D$9:$D$208,MATCH(B443,'Trades'!$A$9:$A$208,0)),"Wyjście poprzedza otwarcie",IF(AND(E443&lt;&gt;"",OR(NOT(ISNUMBER(E443)),E443&lt;=0)),"Podaj dodatnią cenę lub pozostaw puste",IF(AND(F443&lt;&gt;"",NOT(ISNUMBER(F443))),"P&amp;L brutto musi być liczbą lub pozostać pusty",IF(AND(ISNUMBER(F443),OR(ABS(F443)&gt;1000000000,ROUND(F443,2)&lt;&gt;F443)),"Kwoty: do 2 miejsc po przecinku; wartość bezwzględna wpisu ≤ 1 000 000 000.",""))))))))))))))))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IF(K444=0,"",IF(A444="","Podaj ID wyjścia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: tekst zaczynający się od A–Z, do 64 znaków; bez *, ?, ~, =, &lt; i &gt;. Przykład: T-001.",IF(COUNTIFS('Exits'!$A$9:$A$608,A444)&lt;&gt;1,"ID wyjścia się powtarza",IF(B444="","Podaj ID nadrzędnej transakcji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: tekst zaczynający się od A–Z, do 64 znaków; bez *, ?, ~, =, &lt; i &gt;. Przykład: T-001.",IF(COUNTIFS('Trades'!$A$9:$A$208,B444)&lt;&gt;1,"ID musi pasować do jednego wiersza Trades",IF(NOT(ISNUMBER(C444)),"Podaj prawidłowy czas zamknięcia",IF(OR(C444&lt;1,C444&gt;2958465),"Podaj prawidłowy czas zamknięcia",IF(NOT(ISNUMBER(D444)),"Podaj dodatnią zamkniętą ilość",IF(OR(D444&lt;=0,D444&gt;1000000,ROUND(D444,8)&lt;&gt;D444),"Podaj dodatnią zamkniętą ilość",IF(NOT(ISNUMBER(INDEX('Trades'!$D$9:$D$208,MATCH(B444,'Trades'!$A$9:$A$208,0)))),"Podaj prawidłowy czas otwarcia",IF(C444&lt;INDEX('Trades'!$D$9:$D$208,MATCH(B444,'Trades'!$A$9:$A$208,0)),"Wyjście poprzedza otwarcie",IF(AND(E444&lt;&gt;"",OR(NOT(ISNUMBER(E444)),E444&lt;=0)),"Podaj dodatnią cenę lub pozostaw puste",IF(AND(F444&lt;&gt;"",NOT(ISNUMBER(F444))),"P&amp;L brutto musi być liczbą lub pozostać pusty",IF(AND(ISNUMBER(F444),OR(ABS(F444)&gt;1000000000,ROUND(F444,2)&lt;&gt;F444)),"Kwoty: do 2 miejsc po przecinku; wartość bezwzględna wpisu ≤ 1 000 000 000.",""))))))))))))))))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IF(K445=0,"",IF(A445="","Podaj ID wyjścia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: tekst zaczynający się od A–Z, do 64 znaków; bez *, ?, ~, =, &lt; i &gt;. Przykład: T-001.",IF(COUNTIFS('Exits'!$A$9:$A$608,A445)&lt;&gt;1,"ID wyjścia się powtarza",IF(B445="","Podaj ID nadrzędnej transakcji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: tekst zaczynający się od A–Z, do 64 znaków; bez *, ?, ~, =, &lt; i &gt;. Przykład: T-001.",IF(COUNTIFS('Trades'!$A$9:$A$208,B445)&lt;&gt;1,"ID musi pasować do jednego wiersza Trades",IF(NOT(ISNUMBER(C445)),"Podaj prawidłowy czas zamknięcia",IF(OR(C445&lt;1,C445&gt;2958465),"Podaj prawidłowy czas zamknięcia",IF(NOT(ISNUMBER(D445)),"Podaj dodatnią zamkniętą ilość",IF(OR(D445&lt;=0,D445&gt;1000000,ROUND(D445,8)&lt;&gt;D445),"Podaj dodatnią zamkniętą ilość",IF(NOT(ISNUMBER(INDEX('Trades'!$D$9:$D$208,MATCH(B445,'Trades'!$A$9:$A$208,0)))),"Podaj prawidłowy czas otwarcia",IF(C445&lt;INDEX('Trades'!$D$9:$D$208,MATCH(B445,'Trades'!$A$9:$A$208,0)),"Wyjście poprzedza otwarcie",IF(AND(E445&lt;&gt;"",OR(NOT(ISNUMBER(E445)),E445&lt;=0)),"Podaj dodatnią cenę lub pozostaw puste",IF(AND(F445&lt;&gt;"",NOT(ISNUMBER(F445))),"P&amp;L brutto musi być liczbą lub pozostać pusty",IF(AND(ISNUMBER(F445),OR(ABS(F445)&gt;1000000000,ROUND(F445,2)&lt;&gt;F445)),"Kwoty: do 2 miejsc po przecinku; wartość bezwzględna wpisu ≤ 1 000 000 000.",""))))))))))))))))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IF(K446=0,"",IF(A446="","Podaj ID wyjścia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: tekst zaczynający się od A–Z, do 64 znaków; bez *, ?, ~, =, &lt; i &gt;. Przykład: T-001.",IF(COUNTIFS('Exits'!$A$9:$A$608,A446)&lt;&gt;1,"ID wyjścia się powtarza",IF(B446="","Podaj ID nadrzędnej transakcji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: tekst zaczynający się od A–Z, do 64 znaków; bez *, ?, ~, =, &lt; i &gt;. Przykład: T-001.",IF(COUNTIFS('Trades'!$A$9:$A$208,B446)&lt;&gt;1,"ID musi pasować do jednego wiersza Trades",IF(NOT(ISNUMBER(C446)),"Podaj prawidłowy czas zamknięcia",IF(OR(C446&lt;1,C446&gt;2958465),"Podaj prawidłowy czas zamknięcia",IF(NOT(ISNUMBER(D446)),"Podaj dodatnią zamkniętą ilość",IF(OR(D446&lt;=0,D446&gt;1000000,ROUND(D446,8)&lt;&gt;D446),"Podaj dodatnią zamkniętą ilość",IF(NOT(ISNUMBER(INDEX('Trades'!$D$9:$D$208,MATCH(B446,'Trades'!$A$9:$A$208,0)))),"Podaj prawidłowy czas otwarcia",IF(C446&lt;INDEX('Trades'!$D$9:$D$208,MATCH(B446,'Trades'!$A$9:$A$208,0)),"Wyjście poprzedza otwarcie",IF(AND(E446&lt;&gt;"",OR(NOT(ISNUMBER(E446)),E446&lt;=0)),"Podaj dodatnią cenę lub pozostaw puste",IF(AND(F446&lt;&gt;"",NOT(ISNUMBER(F446))),"P&amp;L brutto musi być liczbą lub pozostać pusty",IF(AND(ISNUMBER(F446),OR(ABS(F446)&gt;1000000000,ROUND(F446,2)&lt;&gt;F446)),"Kwoty: do 2 miejsc po przecinku; wartość bezwzględna wpisu ≤ 1 000 000 000.",""))))))))))))))))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IF(K447=0,"",IF(A447="","Podaj ID wyjścia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: tekst zaczynający się od A–Z, do 64 znaków; bez *, ?, ~, =, &lt; i &gt;. Przykład: T-001.",IF(COUNTIFS('Exits'!$A$9:$A$608,A447)&lt;&gt;1,"ID wyjścia się powtarza",IF(B447="","Podaj ID nadrzędnej transakcji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: tekst zaczynający się od A–Z, do 64 znaków; bez *, ?, ~, =, &lt; i &gt;. Przykład: T-001.",IF(COUNTIFS('Trades'!$A$9:$A$208,B447)&lt;&gt;1,"ID musi pasować do jednego wiersza Trades",IF(NOT(ISNUMBER(C447)),"Podaj prawidłowy czas zamknięcia",IF(OR(C447&lt;1,C447&gt;2958465),"Podaj prawidłowy czas zamknięcia",IF(NOT(ISNUMBER(D447)),"Podaj dodatnią zamkniętą ilość",IF(OR(D447&lt;=0,D447&gt;1000000,ROUND(D447,8)&lt;&gt;D447),"Podaj dodatnią zamkniętą ilość",IF(NOT(ISNUMBER(INDEX('Trades'!$D$9:$D$208,MATCH(B447,'Trades'!$A$9:$A$208,0)))),"Podaj prawidłowy czas otwarcia",IF(C447&lt;INDEX('Trades'!$D$9:$D$208,MATCH(B447,'Trades'!$A$9:$A$208,0)),"Wyjście poprzedza otwarcie",IF(AND(E447&lt;&gt;"",OR(NOT(ISNUMBER(E447)),E447&lt;=0)),"Podaj dodatnią cenę lub pozostaw puste",IF(AND(F447&lt;&gt;"",NOT(ISNUMBER(F447))),"P&amp;L brutto musi być liczbą lub pozostać pusty",IF(AND(ISNUMBER(F447),OR(ABS(F447)&gt;1000000000,ROUND(F447,2)&lt;&gt;F447)),"Kwoty: do 2 miejsc po przecinku; wartość bezwzględna wpisu ≤ 1 000 000 000.",""))))))))))))))))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IF(K448=0,"",IF(A448="","Podaj ID wyjścia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: tekst zaczynający się od A–Z, do 64 znaków; bez *, ?, ~, =, &lt; i &gt;. Przykład: T-001.",IF(COUNTIFS('Exits'!$A$9:$A$608,A448)&lt;&gt;1,"ID wyjścia się powtarza",IF(B448="","Podaj ID nadrzędnej transakcji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: tekst zaczynający się od A–Z, do 64 znaków; bez *, ?, ~, =, &lt; i &gt;. Przykład: T-001.",IF(COUNTIFS('Trades'!$A$9:$A$208,B448)&lt;&gt;1,"ID musi pasować do jednego wiersza Trades",IF(NOT(ISNUMBER(C448)),"Podaj prawidłowy czas zamknięcia",IF(OR(C448&lt;1,C448&gt;2958465),"Podaj prawidłowy czas zamknięcia",IF(NOT(ISNUMBER(D448)),"Podaj dodatnią zamkniętą ilość",IF(OR(D448&lt;=0,D448&gt;1000000,ROUND(D448,8)&lt;&gt;D448),"Podaj dodatnią zamkniętą ilość",IF(NOT(ISNUMBER(INDEX('Trades'!$D$9:$D$208,MATCH(B448,'Trades'!$A$9:$A$208,0)))),"Podaj prawidłowy czas otwarcia",IF(C448&lt;INDEX('Trades'!$D$9:$D$208,MATCH(B448,'Trades'!$A$9:$A$208,0)),"Wyjście poprzedza otwarcie",IF(AND(E448&lt;&gt;"",OR(NOT(ISNUMBER(E448)),E448&lt;=0)),"Podaj dodatnią cenę lub pozostaw puste",IF(AND(F448&lt;&gt;"",NOT(ISNUMBER(F448))),"P&amp;L brutto musi być liczbą lub pozostać pusty",IF(AND(ISNUMBER(F448),OR(ABS(F448)&gt;1000000000,ROUND(F448,2)&lt;&gt;F448)),"Kwoty: do 2 miejsc po przecinku; wartość bezwzględna wpisu ≤ 1 000 000 000.",""))))))))))))))))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IF(K449=0,"",IF(A449="","Podaj ID wyjścia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: tekst zaczynający się od A–Z, do 64 znaków; bez *, ?, ~, =, &lt; i &gt;. Przykład: T-001.",IF(COUNTIFS('Exits'!$A$9:$A$608,A449)&lt;&gt;1,"ID wyjścia się powtarza",IF(B449="","Podaj ID nadrzędnej transakcji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: tekst zaczynający się od A–Z, do 64 znaków; bez *, ?, ~, =, &lt; i &gt;. Przykład: T-001.",IF(COUNTIFS('Trades'!$A$9:$A$208,B449)&lt;&gt;1,"ID musi pasować do jednego wiersza Trades",IF(NOT(ISNUMBER(C449)),"Podaj prawidłowy czas zamknięcia",IF(OR(C449&lt;1,C449&gt;2958465),"Podaj prawidłowy czas zamknięcia",IF(NOT(ISNUMBER(D449)),"Podaj dodatnią zamkniętą ilość",IF(OR(D449&lt;=0,D449&gt;1000000,ROUND(D449,8)&lt;&gt;D449),"Podaj dodatnią zamkniętą ilość",IF(NOT(ISNUMBER(INDEX('Trades'!$D$9:$D$208,MATCH(B449,'Trades'!$A$9:$A$208,0)))),"Podaj prawidłowy czas otwarcia",IF(C449&lt;INDEX('Trades'!$D$9:$D$208,MATCH(B449,'Trades'!$A$9:$A$208,0)),"Wyjście poprzedza otwarcie",IF(AND(E449&lt;&gt;"",OR(NOT(ISNUMBER(E449)),E449&lt;=0)),"Podaj dodatnią cenę lub pozostaw puste",IF(AND(F449&lt;&gt;"",NOT(ISNUMBER(F449))),"P&amp;L brutto musi być liczbą lub pozostać pusty",IF(AND(ISNUMBER(F449),OR(ABS(F449)&gt;1000000000,ROUND(F449,2)&lt;&gt;F449)),"Kwoty: do 2 miejsc po przecinku; wartość bezwzględna wpisu ≤ 1 000 000 000.",""))))))))))))))))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IF(K450=0,"",IF(A450="","Podaj ID wyjścia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: tekst zaczynający się od A–Z, do 64 znaków; bez *, ?, ~, =, &lt; i &gt;. Przykład: T-001.",IF(COUNTIFS('Exits'!$A$9:$A$608,A450)&lt;&gt;1,"ID wyjścia się powtarza",IF(B450="","Podaj ID nadrzędnej transakcji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: tekst zaczynający się od A–Z, do 64 znaków; bez *, ?, ~, =, &lt; i &gt;. Przykład: T-001.",IF(COUNTIFS('Trades'!$A$9:$A$208,B450)&lt;&gt;1,"ID musi pasować do jednego wiersza Trades",IF(NOT(ISNUMBER(C450)),"Podaj prawidłowy czas zamknięcia",IF(OR(C450&lt;1,C450&gt;2958465),"Podaj prawidłowy czas zamknięcia",IF(NOT(ISNUMBER(D450)),"Podaj dodatnią zamkniętą ilość",IF(OR(D450&lt;=0,D450&gt;1000000,ROUND(D450,8)&lt;&gt;D450),"Podaj dodatnią zamkniętą ilość",IF(NOT(ISNUMBER(INDEX('Trades'!$D$9:$D$208,MATCH(B450,'Trades'!$A$9:$A$208,0)))),"Podaj prawidłowy czas otwarcia",IF(C450&lt;INDEX('Trades'!$D$9:$D$208,MATCH(B450,'Trades'!$A$9:$A$208,0)),"Wyjście poprzedza otwarcie",IF(AND(E450&lt;&gt;"",OR(NOT(ISNUMBER(E450)),E450&lt;=0)),"Podaj dodatnią cenę lub pozostaw puste",IF(AND(F450&lt;&gt;"",NOT(ISNUMBER(F450))),"P&amp;L brutto musi być liczbą lub pozostać pusty",IF(AND(ISNUMBER(F450),OR(ABS(F450)&gt;1000000000,ROUND(F450,2)&lt;&gt;F450)),"Kwoty: do 2 miejsc po przecinku; wartość bezwzględna wpisu ≤ 1 000 000 000.",""))))))))))))))))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IF(K451=0,"",IF(A451="","Podaj ID wyjścia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: tekst zaczynający się od A–Z, do 64 znaków; bez *, ?, ~, =, &lt; i &gt;. Przykład: T-001.",IF(COUNTIFS('Exits'!$A$9:$A$608,A451)&lt;&gt;1,"ID wyjścia się powtarza",IF(B451="","Podaj ID nadrzędnej transakcji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: tekst zaczynający się od A–Z, do 64 znaków; bez *, ?, ~, =, &lt; i &gt;. Przykład: T-001.",IF(COUNTIFS('Trades'!$A$9:$A$208,B451)&lt;&gt;1,"ID musi pasować do jednego wiersza Trades",IF(NOT(ISNUMBER(C451)),"Podaj prawidłowy czas zamknięcia",IF(OR(C451&lt;1,C451&gt;2958465),"Podaj prawidłowy czas zamknięcia",IF(NOT(ISNUMBER(D451)),"Podaj dodatnią zamkniętą ilość",IF(OR(D451&lt;=0,D451&gt;1000000,ROUND(D451,8)&lt;&gt;D451),"Podaj dodatnią zamkniętą ilość",IF(NOT(ISNUMBER(INDEX('Trades'!$D$9:$D$208,MATCH(B451,'Trades'!$A$9:$A$208,0)))),"Podaj prawidłowy czas otwarcia",IF(C451&lt;INDEX('Trades'!$D$9:$D$208,MATCH(B451,'Trades'!$A$9:$A$208,0)),"Wyjście poprzedza otwarcie",IF(AND(E451&lt;&gt;"",OR(NOT(ISNUMBER(E451)),E451&lt;=0)),"Podaj dodatnią cenę lub pozostaw puste",IF(AND(F451&lt;&gt;"",NOT(ISNUMBER(F451))),"P&amp;L brutto musi być liczbą lub pozostać pusty",IF(AND(ISNUMBER(F451),OR(ABS(F451)&gt;1000000000,ROUND(F451,2)&lt;&gt;F451)),"Kwoty: do 2 miejsc po przecinku; wartość bezwzględna wpisu ≤ 1 000 000 000.",""))))))))))))))))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IF(K452=0,"",IF(A452="","Podaj ID wyjścia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: tekst zaczynający się od A–Z, do 64 znaków; bez *, ?, ~, =, &lt; i &gt;. Przykład: T-001.",IF(COUNTIFS('Exits'!$A$9:$A$608,A452)&lt;&gt;1,"ID wyjścia się powtarza",IF(B452="","Podaj ID nadrzędnej transakcji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: tekst zaczynający się od A–Z, do 64 znaków; bez *, ?, ~, =, &lt; i &gt;. Przykład: T-001.",IF(COUNTIFS('Trades'!$A$9:$A$208,B452)&lt;&gt;1,"ID musi pasować do jednego wiersza Trades",IF(NOT(ISNUMBER(C452)),"Podaj prawidłowy czas zamknięcia",IF(OR(C452&lt;1,C452&gt;2958465),"Podaj prawidłowy czas zamknięcia",IF(NOT(ISNUMBER(D452)),"Podaj dodatnią zamkniętą ilość",IF(OR(D452&lt;=0,D452&gt;1000000,ROUND(D452,8)&lt;&gt;D452),"Podaj dodatnią zamkniętą ilość",IF(NOT(ISNUMBER(INDEX('Trades'!$D$9:$D$208,MATCH(B452,'Trades'!$A$9:$A$208,0)))),"Podaj prawidłowy czas otwarcia",IF(C452&lt;INDEX('Trades'!$D$9:$D$208,MATCH(B452,'Trades'!$A$9:$A$208,0)),"Wyjście poprzedza otwarcie",IF(AND(E452&lt;&gt;"",OR(NOT(ISNUMBER(E452)),E452&lt;=0)),"Podaj dodatnią cenę lub pozostaw puste",IF(AND(F452&lt;&gt;"",NOT(ISNUMBER(F452))),"P&amp;L brutto musi być liczbą lub pozostać pusty",IF(AND(ISNUMBER(F452),OR(ABS(F452)&gt;1000000000,ROUND(F452,2)&lt;&gt;F452)),"Kwoty: do 2 miejsc po przecinku; wartość bezwzględna wpisu ≤ 1 000 000 000.",""))))))))))))))))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IF(K453=0,"",IF(A453="","Podaj ID wyjścia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: tekst zaczynający się od A–Z, do 64 znaków; bez *, ?, ~, =, &lt; i &gt;. Przykład: T-001.",IF(COUNTIFS('Exits'!$A$9:$A$608,A453)&lt;&gt;1,"ID wyjścia się powtarza",IF(B453="","Podaj ID nadrzędnej transakcji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: tekst zaczynający się od A–Z, do 64 znaków; bez *, ?, ~, =, &lt; i &gt;. Przykład: T-001.",IF(COUNTIFS('Trades'!$A$9:$A$208,B453)&lt;&gt;1,"ID musi pasować do jednego wiersza Trades",IF(NOT(ISNUMBER(C453)),"Podaj prawidłowy czas zamknięcia",IF(OR(C453&lt;1,C453&gt;2958465),"Podaj prawidłowy czas zamknięcia",IF(NOT(ISNUMBER(D453)),"Podaj dodatnią zamkniętą ilość",IF(OR(D453&lt;=0,D453&gt;1000000,ROUND(D453,8)&lt;&gt;D453),"Podaj dodatnią zamkniętą ilość",IF(NOT(ISNUMBER(INDEX('Trades'!$D$9:$D$208,MATCH(B453,'Trades'!$A$9:$A$208,0)))),"Podaj prawidłowy czas otwarcia",IF(C453&lt;INDEX('Trades'!$D$9:$D$208,MATCH(B453,'Trades'!$A$9:$A$208,0)),"Wyjście poprzedza otwarcie",IF(AND(E453&lt;&gt;"",OR(NOT(ISNUMBER(E453)),E453&lt;=0)),"Podaj dodatnią cenę lub pozostaw puste",IF(AND(F453&lt;&gt;"",NOT(ISNUMBER(F453))),"P&amp;L brutto musi być liczbą lub pozostać pusty",IF(AND(ISNUMBER(F453),OR(ABS(F453)&gt;1000000000,ROUND(F453,2)&lt;&gt;F453)),"Kwoty: do 2 miejsc po przecinku; wartość bezwzględna wpisu ≤ 1 000 000 000.",""))))))))))))))))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IF(K454=0,"",IF(A454="","Podaj ID wyjścia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: tekst zaczynający się od A–Z, do 64 znaków; bez *, ?, ~, =, &lt; i &gt;. Przykład: T-001.",IF(COUNTIFS('Exits'!$A$9:$A$608,A454)&lt;&gt;1,"ID wyjścia się powtarza",IF(B454="","Podaj ID nadrzędnej transakcji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: tekst zaczynający się od A–Z, do 64 znaków; bez *, ?, ~, =, &lt; i &gt;. Przykład: T-001.",IF(COUNTIFS('Trades'!$A$9:$A$208,B454)&lt;&gt;1,"ID musi pasować do jednego wiersza Trades",IF(NOT(ISNUMBER(C454)),"Podaj prawidłowy czas zamknięcia",IF(OR(C454&lt;1,C454&gt;2958465),"Podaj prawidłowy czas zamknięcia",IF(NOT(ISNUMBER(D454)),"Podaj dodatnią zamkniętą ilość",IF(OR(D454&lt;=0,D454&gt;1000000,ROUND(D454,8)&lt;&gt;D454),"Podaj dodatnią zamkniętą ilość",IF(NOT(ISNUMBER(INDEX('Trades'!$D$9:$D$208,MATCH(B454,'Trades'!$A$9:$A$208,0)))),"Podaj prawidłowy czas otwarcia",IF(C454&lt;INDEX('Trades'!$D$9:$D$208,MATCH(B454,'Trades'!$A$9:$A$208,0)),"Wyjście poprzedza otwarcie",IF(AND(E454&lt;&gt;"",OR(NOT(ISNUMBER(E454)),E454&lt;=0)),"Podaj dodatnią cenę lub pozostaw puste",IF(AND(F454&lt;&gt;"",NOT(ISNUMBER(F454))),"P&amp;L brutto musi być liczbą lub pozostać pusty",IF(AND(ISNUMBER(F454),OR(ABS(F454)&gt;1000000000,ROUND(F454,2)&lt;&gt;F454)),"Kwoty: do 2 miejsc po przecinku; wartość bezwzględna wpisu ≤ 1 000 000 000.",""))))))))))))))))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IF(K455=0,"",IF(A455="","Podaj ID wyjścia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: tekst zaczynający się od A–Z, do 64 znaków; bez *, ?, ~, =, &lt; i &gt;. Przykład: T-001.",IF(COUNTIFS('Exits'!$A$9:$A$608,A455)&lt;&gt;1,"ID wyjścia się powtarza",IF(B455="","Podaj ID nadrzędnej transakcji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: tekst zaczynający się od A–Z, do 64 znaków; bez *, ?, ~, =, &lt; i &gt;. Przykład: T-001.",IF(COUNTIFS('Trades'!$A$9:$A$208,B455)&lt;&gt;1,"ID musi pasować do jednego wiersza Trades",IF(NOT(ISNUMBER(C455)),"Podaj prawidłowy czas zamknięcia",IF(OR(C455&lt;1,C455&gt;2958465),"Podaj prawidłowy czas zamknięcia",IF(NOT(ISNUMBER(D455)),"Podaj dodatnią zamkniętą ilość",IF(OR(D455&lt;=0,D455&gt;1000000,ROUND(D455,8)&lt;&gt;D455),"Podaj dodatnią zamkniętą ilość",IF(NOT(ISNUMBER(INDEX('Trades'!$D$9:$D$208,MATCH(B455,'Trades'!$A$9:$A$208,0)))),"Podaj prawidłowy czas otwarcia",IF(C455&lt;INDEX('Trades'!$D$9:$D$208,MATCH(B455,'Trades'!$A$9:$A$208,0)),"Wyjście poprzedza otwarcie",IF(AND(E455&lt;&gt;"",OR(NOT(ISNUMBER(E455)),E455&lt;=0)),"Podaj dodatnią cenę lub pozostaw puste",IF(AND(F455&lt;&gt;"",NOT(ISNUMBER(F455))),"P&amp;L brutto musi być liczbą lub pozostać pusty",IF(AND(ISNUMBER(F455),OR(ABS(F455)&gt;1000000000,ROUND(F455,2)&lt;&gt;F455)),"Kwoty: do 2 miejsc po przecinku; wartość bezwzględna wpisu ≤ 1 000 000 000.",""))))))))))))))))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IF(K456=0,"",IF(A456="","Podaj ID wyjścia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: tekst zaczynający się od A–Z, do 64 znaków; bez *, ?, ~, =, &lt; i &gt;. Przykład: T-001.",IF(COUNTIFS('Exits'!$A$9:$A$608,A456)&lt;&gt;1,"ID wyjścia się powtarza",IF(B456="","Podaj ID nadrzędnej transakcji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: tekst zaczynający się od A–Z, do 64 znaków; bez *, ?, ~, =, &lt; i &gt;. Przykład: T-001.",IF(COUNTIFS('Trades'!$A$9:$A$208,B456)&lt;&gt;1,"ID musi pasować do jednego wiersza Trades",IF(NOT(ISNUMBER(C456)),"Podaj prawidłowy czas zamknięcia",IF(OR(C456&lt;1,C456&gt;2958465),"Podaj prawidłowy czas zamknięcia",IF(NOT(ISNUMBER(D456)),"Podaj dodatnią zamkniętą ilość",IF(OR(D456&lt;=0,D456&gt;1000000,ROUND(D456,8)&lt;&gt;D456),"Podaj dodatnią zamkniętą ilość",IF(NOT(ISNUMBER(INDEX('Trades'!$D$9:$D$208,MATCH(B456,'Trades'!$A$9:$A$208,0)))),"Podaj prawidłowy czas otwarcia",IF(C456&lt;INDEX('Trades'!$D$9:$D$208,MATCH(B456,'Trades'!$A$9:$A$208,0)),"Wyjście poprzedza otwarcie",IF(AND(E456&lt;&gt;"",OR(NOT(ISNUMBER(E456)),E456&lt;=0)),"Podaj dodatnią cenę lub pozostaw puste",IF(AND(F456&lt;&gt;"",NOT(ISNUMBER(F456))),"P&amp;L brutto musi być liczbą lub pozostać pusty",IF(AND(ISNUMBER(F456),OR(ABS(F456)&gt;1000000000,ROUND(F456,2)&lt;&gt;F456)),"Kwoty: do 2 miejsc po przecinku; wartość bezwzględna wpisu ≤ 1 000 000 000.",""))))))))))))))))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IF(K457=0,"",IF(A457="","Podaj ID wyjścia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: tekst zaczynający się od A–Z, do 64 znaków; bez *, ?, ~, =, &lt; i &gt;. Przykład: T-001.",IF(COUNTIFS('Exits'!$A$9:$A$608,A457)&lt;&gt;1,"ID wyjścia się powtarza",IF(B457="","Podaj ID nadrzędnej transakcji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: tekst zaczynający się od A–Z, do 64 znaków; bez *, ?, ~, =, &lt; i &gt;. Przykład: T-001.",IF(COUNTIFS('Trades'!$A$9:$A$208,B457)&lt;&gt;1,"ID musi pasować do jednego wiersza Trades",IF(NOT(ISNUMBER(C457)),"Podaj prawidłowy czas zamknięcia",IF(OR(C457&lt;1,C457&gt;2958465),"Podaj prawidłowy czas zamknięcia",IF(NOT(ISNUMBER(D457)),"Podaj dodatnią zamkniętą ilość",IF(OR(D457&lt;=0,D457&gt;1000000,ROUND(D457,8)&lt;&gt;D457),"Podaj dodatnią zamkniętą ilość",IF(NOT(ISNUMBER(INDEX('Trades'!$D$9:$D$208,MATCH(B457,'Trades'!$A$9:$A$208,0)))),"Podaj prawidłowy czas otwarcia",IF(C457&lt;INDEX('Trades'!$D$9:$D$208,MATCH(B457,'Trades'!$A$9:$A$208,0)),"Wyjście poprzedza otwarcie",IF(AND(E457&lt;&gt;"",OR(NOT(ISNUMBER(E457)),E457&lt;=0)),"Podaj dodatnią cenę lub pozostaw puste",IF(AND(F457&lt;&gt;"",NOT(ISNUMBER(F457))),"P&amp;L brutto musi być liczbą lub pozostać pusty",IF(AND(ISNUMBER(F457),OR(ABS(F457)&gt;1000000000,ROUND(F457,2)&lt;&gt;F457)),"Kwoty: do 2 miejsc po przecinku; wartość bezwzględna wpisu ≤ 1 000 000 000.",""))))))))))))))))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IF(K458=0,"",IF(A458="","Podaj ID wyjścia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: tekst zaczynający się od A–Z, do 64 znaków; bez *, ?, ~, =, &lt; i &gt;. Przykład: T-001.",IF(COUNTIFS('Exits'!$A$9:$A$608,A458)&lt;&gt;1,"ID wyjścia się powtarza",IF(B458="","Podaj ID nadrzędnej transakcji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: tekst zaczynający się od A–Z, do 64 znaków; bez *, ?, ~, =, &lt; i &gt;. Przykład: T-001.",IF(COUNTIFS('Trades'!$A$9:$A$208,B458)&lt;&gt;1,"ID musi pasować do jednego wiersza Trades",IF(NOT(ISNUMBER(C458)),"Podaj prawidłowy czas zamknięcia",IF(OR(C458&lt;1,C458&gt;2958465),"Podaj prawidłowy czas zamknięcia",IF(NOT(ISNUMBER(D458)),"Podaj dodatnią zamkniętą ilość",IF(OR(D458&lt;=0,D458&gt;1000000,ROUND(D458,8)&lt;&gt;D458),"Podaj dodatnią zamkniętą ilość",IF(NOT(ISNUMBER(INDEX('Trades'!$D$9:$D$208,MATCH(B458,'Trades'!$A$9:$A$208,0)))),"Podaj prawidłowy czas otwarcia",IF(C458&lt;INDEX('Trades'!$D$9:$D$208,MATCH(B458,'Trades'!$A$9:$A$208,0)),"Wyjście poprzedza otwarcie",IF(AND(E458&lt;&gt;"",OR(NOT(ISNUMBER(E458)),E458&lt;=0)),"Podaj dodatnią cenę lub pozostaw puste",IF(AND(F458&lt;&gt;"",NOT(ISNUMBER(F458))),"P&amp;L brutto musi być liczbą lub pozostać pusty",IF(AND(ISNUMBER(F458),OR(ABS(F458)&gt;1000000000,ROUND(F458,2)&lt;&gt;F458)),"Kwoty: do 2 miejsc po przecinku; wartość bezwzględna wpisu ≤ 1 000 000 000.",""))))))))))))))))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IF(K459=0,"",IF(A459="","Podaj ID wyjścia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: tekst zaczynający się od A–Z, do 64 znaków; bez *, ?, ~, =, &lt; i &gt;. Przykład: T-001.",IF(COUNTIFS('Exits'!$A$9:$A$608,A459)&lt;&gt;1,"ID wyjścia się powtarza",IF(B459="","Podaj ID nadrzędnej transakcji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: tekst zaczynający się od A–Z, do 64 znaków; bez *, ?, ~, =, &lt; i &gt;. Przykład: T-001.",IF(COUNTIFS('Trades'!$A$9:$A$208,B459)&lt;&gt;1,"ID musi pasować do jednego wiersza Trades",IF(NOT(ISNUMBER(C459)),"Podaj prawidłowy czas zamknięcia",IF(OR(C459&lt;1,C459&gt;2958465),"Podaj prawidłowy czas zamknięcia",IF(NOT(ISNUMBER(D459)),"Podaj dodatnią zamkniętą ilość",IF(OR(D459&lt;=0,D459&gt;1000000,ROUND(D459,8)&lt;&gt;D459),"Podaj dodatnią zamkniętą ilość",IF(NOT(ISNUMBER(INDEX('Trades'!$D$9:$D$208,MATCH(B459,'Trades'!$A$9:$A$208,0)))),"Podaj prawidłowy czas otwarcia",IF(C459&lt;INDEX('Trades'!$D$9:$D$208,MATCH(B459,'Trades'!$A$9:$A$208,0)),"Wyjście poprzedza otwarcie",IF(AND(E459&lt;&gt;"",OR(NOT(ISNUMBER(E459)),E459&lt;=0)),"Podaj dodatnią cenę lub pozostaw puste",IF(AND(F459&lt;&gt;"",NOT(ISNUMBER(F459))),"P&amp;L brutto musi być liczbą lub pozostać pusty",IF(AND(ISNUMBER(F459),OR(ABS(F459)&gt;1000000000,ROUND(F459,2)&lt;&gt;F459)),"Kwoty: do 2 miejsc po przecinku; wartość bezwzględna wpisu ≤ 1 000 000 000.",""))))))))))))))))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IF(K460=0,"",IF(A460="","Podaj ID wyjścia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: tekst zaczynający się od A–Z, do 64 znaków; bez *, ?, ~, =, &lt; i &gt;. Przykład: T-001.",IF(COUNTIFS('Exits'!$A$9:$A$608,A460)&lt;&gt;1,"ID wyjścia się powtarza",IF(B460="","Podaj ID nadrzędnej transakcji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: tekst zaczynający się od A–Z, do 64 znaków; bez *, ?, ~, =, &lt; i &gt;. Przykład: T-001.",IF(COUNTIFS('Trades'!$A$9:$A$208,B460)&lt;&gt;1,"ID musi pasować do jednego wiersza Trades",IF(NOT(ISNUMBER(C460)),"Podaj prawidłowy czas zamknięcia",IF(OR(C460&lt;1,C460&gt;2958465),"Podaj prawidłowy czas zamknięcia",IF(NOT(ISNUMBER(D460)),"Podaj dodatnią zamkniętą ilość",IF(OR(D460&lt;=0,D460&gt;1000000,ROUND(D460,8)&lt;&gt;D460),"Podaj dodatnią zamkniętą ilość",IF(NOT(ISNUMBER(INDEX('Trades'!$D$9:$D$208,MATCH(B460,'Trades'!$A$9:$A$208,0)))),"Podaj prawidłowy czas otwarcia",IF(C460&lt;INDEX('Trades'!$D$9:$D$208,MATCH(B460,'Trades'!$A$9:$A$208,0)),"Wyjście poprzedza otwarcie",IF(AND(E460&lt;&gt;"",OR(NOT(ISNUMBER(E460)),E460&lt;=0)),"Podaj dodatnią cenę lub pozostaw puste",IF(AND(F460&lt;&gt;"",NOT(ISNUMBER(F460))),"P&amp;L brutto musi być liczbą lub pozostać pusty",IF(AND(ISNUMBER(F460),OR(ABS(F460)&gt;1000000000,ROUND(F460,2)&lt;&gt;F460)),"Kwoty: do 2 miejsc po przecinku; wartość bezwzględna wpisu ≤ 1 000 000 000.",""))))))))))))))))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IF(K461=0,"",IF(A461="","Podaj ID wyjścia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: tekst zaczynający się od A–Z, do 64 znaków; bez *, ?, ~, =, &lt; i &gt;. Przykład: T-001.",IF(COUNTIFS('Exits'!$A$9:$A$608,A461)&lt;&gt;1,"ID wyjścia się powtarza",IF(B461="","Podaj ID nadrzędnej transakcji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: tekst zaczynający się od A–Z, do 64 znaków; bez *, ?, ~, =, &lt; i &gt;. Przykład: T-001.",IF(COUNTIFS('Trades'!$A$9:$A$208,B461)&lt;&gt;1,"ID musi pasować do jednego wiersza Trades",IF(NOT(ISNUMBER(C461)),"Podaj prawidłowy czas zamknięcia",IF(OR(C461&lt;1,C461&gt;2958465),"Podaj prawidłowy czas zamknięcia",IF(NOT(ISNUMBER(D461)),"Podaj dodatnią zamkniętą ilość",IF(OR(D461&lt;=0,D461&gt;1000000,ROUND(D461,8)&lt;&gt;D461),"Podaj dodatnią zamkniętą ilość",IF(NOT(ISNUMBER(INDEX('Trades'!$D$9:$D$208,MATCH(B461,'Trades'!$A$9:$A$208,0)))),"Podaj prawidłowy czas otwarcia",IF(C461&lt;INDEX('Trades'!$D$9:$D$208,MATCH(B461,'Trades'!$A$9:$A$208,0)),"Wyjście poprzedza otwarcie",IF(AND(E461&lt;&gt;"",OR(NOT(ISNUMBER(E461)),E461&lt;=0)),"Podaj dodatnią cenę lub pozostaw puste",IF(AND(F461&lt;&gt;"",NOT(ISNUMBER(F461))),"P&amp;L brutto musi być liczbą lub pozostać pusty",IF(AND(ISNUMBER(F461),OR(ABS(F461)&gt;1000000000,ROUND(F461,2)&lt;&gt;F461)),"Kwoty: do 2 miejsc po przecinku; wartość bezwzględna wpisu ≤ 1 000 000 000.",""))))))))))))))))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IF(K462=0,"",IF(A462="","Podaj ID wyjścia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: tekst zaczynający się od A–Z, do 64 znaków; bez *, ?, ~, =, &lt; i &gt;. Przykład: T-001.",IF(COUNTIFS('Exits'!$A$9:$A$608,A462)&lt;&gt;1,"ID wyjścia się powtarza",IF(B462="","Podaj ID nadrzędnej transakcji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: tekst zaczynający się od A–Z, do 64 znaków; bez *, ?, ~, =, &lt; i &gt;. Przykład: T-001.",IF(COUNTIFS('Trades'!$A$9:$A$208,B462)&lt;&gt;1,"ID musi pasować do jednego wiersza Trades",IF(NOT(ISNUMBER(C462)),"Podaj prawidłowy czas zamknięcia",IF(OR(C462&lt;1,C462&gt;2958465),"Podaj prawidłowy czas zamknięcia",IF(NOT(ISNUMBER(D462)),"Podaj dodatnią zamkniętą ilość",IF(OR(D462&lt;=0,D462&gt;1000000,ROUND(D462,8)&lt;&gt;D462),"Podaj dodatnią zamkniętą ilość",IF(NOT(ISNUMBER(INDEX('Trades'!$D$9:$D$208,MATCH(B462,'Trades'!$A$9:$A$208,0)))),"Podaj prawidłowy czas otwarcia",IF(C462&lt;INDEX('Trades'!$D$9:$D$208,MATCH(B462,'Trades'!$A$9:$A$208,0)),"Wyjście poprzedza otwarcie",IF(AND(E462&lt;&gt;"",OR(NOT(ISNUMBER(E462)),E462&lt;=0)),"Podaj dodatnią cenę lub pozostaw puste",IF(AND(F462&lt;&gt;"",NOT(ISNUMBER(F462))),"P&amp;L brutto musi być liczbą lub pozostać pusty",IF(AND(ISNUMBER(F462),OR(ABS(F462)&gt;1000000000,ROUND(F462,2)&lt;&gt;F462)),"Kwoty: do 2 miejsc po przecinku; wartość bezwzględna wpisu ≤ 1 000 000 000.",""))))))))))))))))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IF(K463=0,"",IF(A463="","Podaj ID wyjścia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: tekst zaczynający się od A–Z, do 64 znaków; bez *, ?, ~, =, &lt; i &gt;. Przykład: T-001.",IF(COUNTIFS('Exits'!$A$9:$A$608,A463)&lt;&gt;1,"ID wyjścia się powtarza",IF(B463="","Podaj ID nadrzędnej transakcji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: tekst zaczynający się od A–Z, do 64 znaków; bez *, ?, ~, =, &lt; i &gt;. Przykład: T-001.",IF(COUNTIFS('Trades'!$A$9:$A$208,B463)&lt;&gt;1,"ID musi pasować do jednego wiersza Trades",IF(NOT(ISNUMBER(C463)),"Podaj prawidłowy czas zamknięcia",IF(OR(C463&lt;1,C463&gt;2958465),"Podaj prawidłowy czas zamknięcia",IF(NOT(ISNUMBER(D463)),"Podaj dodatnią zamkniętą ilość",IF(OR(D463&lt;=0,D463&gt;1000000,ROUND(D463,8)&lt;&gt;D463),"Podaj dodatnią zamkniętą ilość",IF(NOT(ISNUMBER(INDEX('Trades'!$D$9:$D$208,MATCH(B463,'Trades'!$A$9:$A$208,0)))),"Podaj prawidłowy czas otwarcia",IF(C463&lt;INDEX('Trades'!$D$9:$D$208,MATCH(B463,'Trades'!$A$9:$A$208,0)),"Wyjście poprzedza otwarcie",IF(AND(E463&lt;&gt;"",OR(NOT(ISNUMBER(E463)),E463&lt;=0)),"Podaj dodatnią cenę lub pozostaw puste",IF(AND(F463&lt;&gt;"",NOT(ISNUMBER(F463))),"P&amp;L brutto musi być liczbą lub pozostać pusty",IF(AND(ISNUMBER(F463),OR(ABS(F463)&gt;1000000000,ROUND(F463,2)&lt;&gt;F463)),"Kwoty: do 2 miejsc po przecinku; wartość bezwzględna wpisu ≤ 1 000 000 000.",""))))))))))))))))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IF(K464=0,"",IF(A464="","Podaj ID wyjścia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: tekst zaczynający się od A–Z, do 64 znaków; bez *, ?, ~, =, &lt; i &gt;. Przykład: T-001.",IF(COUNTIFS('Exits'!$A$9:$A$608,A464)&lt;&gt;1,"ID wyjścia się powtarza",IF(B464="","Podaj ID nadrzędnej transakcji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: tekst zaczynający się od A–Z, do 64 znaków; bez *, ?, ~, =, &lt; i &gt;. Przykład: T-001.",IF(COUNTIFS('Trades'!$A$9:$A$208,B464)&lt;&gt;1,"ID musi pasować do jednego wiersza Trades",IF(NOT(ISNUMBER(C464)),"Podaj prawidłowy czas zamknięcia",IF(OR(C464&lt;1,C464&gt;2958465),"Podaj prawidłowy czas zamknięcia",IF(NOT(ISNUMBER(D464)),"Podaj dodatnią zamkniętą ilość",IF(OR(D464&lt;=0,D464&gt;1000000,ROUND(D464,8)&lt;&gt;D464),"Podaj dodatnią zamkniętą ilość",IF(NOT(ISNUMBER(INDEX('Trades'!$D$9:$D$208,MATCH(B464,'Trades'!$A$9:$A$208,0)))),"Podaj prawidłowy czas otwarcia",IF(C464&lt;INDEX('Trades'!$D$9:$D$208,MATCH(B464,'Trades'!$A$9:$A$208,0)),"Wyjście poprzedza otwarcie",IF(AND(E464&lt;&gt;"",OR(NOT(ISNUMBER(E464)),E464&lt;=0)),"Podaj dodatnią cenę lub pozostaw puste",IF(AND(F464&lt;&gt;"",NOT(ISNUMBER(F464))),"P&amp;L brutto musi być liczbą lub pozostać pusty",IF(AND(ISNUMBER(F464),OR(ABS(F464)&gt;1000000000,ROUND(F464,2)&lt;&gt;F464)),"Kwoty: do 2 miejsc po przecinku; wartość bezwzględna wpisu ≤ 1 000 000 000.",""))))))))))))))))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IF(K465=0,"",IF(A465="","Podaj ID wyjścia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: tekst zaczynający się od A–Z, do 64 znaków; bez *, ?, ~, =, &lt; i &gt;. Przykład: T-001.",IF(COUNTIFS('Exits'!$A$9:$A$608,A465)&lt;&gt;1,"ID wyjścia się powtarza",IF(B465="","Podaj ID nadrzędnej transakcji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: tekst zaczynający się od A–Z, do 64 znaków; bez *, ?, ~, =, &lt; i &gt;. Przykład: T-001.",IF(COUNTIFS('Trades'!$A$9:$A$208,B465)&lt;&gt;1,"ID musi pasować do jednego wiersza Trades",IF(NOT(ISNUMBER(C465)),"Podaj prawidłowy czas zamknięcia",IF(OR(C465&lt;1,C465&gt;2958465),"Podaj prawidłowy czas zamknięcia",IF(NOT(ISNUMBER(D465)),"Podaj dodatnią zamkniętą ilość",IF(OR(D465&lt;=0,D465&gt;1000000,ROUND(D465,8)&lt;&gt;D465),"Podaj dodatnią zamkniętą ilość",IF(NOT(ISNUMBER(INDEX('Trades'!$D$9:$D$208,MATCH(B465,'Trades'!$A$9:$A$208,0)))),"Podaj prawidłowy czas otwarcia",IF(C465&lt;INDEX('Trades'!$D$9:$D$208,MATCH(B465,'Trades'!$A$9:$A$208,0)),"Wyjście poprzedza otwarcie",IF(AND(E465&lt;&gt;"",OR(NOT(ISNUMBER(E465)),E465&lt;=0)),"Podaj dodatnią cenę lub pozostaw puste",IF(AND(F465&lt;&gt;"",NOT(ISNUMBER(F465))),"P&amp;L brutto musi być liczbą lub pozostać pusty",IF(AND(ISNUMBER(F465),OR(ABS(F465)&gt;1000000000,ROUND(F465,2)&lt;&gt;F465)),"Kwoty: do 2 miejsc po przecinku; wartość bezwzględna wpisu ≤ 1 000 000 000.",""))))))))))))))))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IF(K466=0,"",IF(A466="","Podaj ID wyjścia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: tekst zaczynający się od A–Z, do 64 znaków; bez *, ?, ~, =, &lt; i &gt;. Przykład: T-001.",IF(COUNTIFS('Exits'!$A$9:$A$608,A466)&lt;&gt;1,"ID wyjścia się powtarza",IF(B466="","Podaj ID nadrzędnej transakcji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: tekst zaczynający się od A–Z, do 64 znaków; bez *, ?, ~, =, &lt; i &gt;. Przykład: T-001.",IF(COUNTIFS('Trades'!$A$9:$A$208,B466)&lt;&gt;1,"ID musi pasować do jednego wiersza Trades",IF(NOT(ISNUMBER(C466)),"Podaj prawidłowy czas zamknięcia",IF(OR(C466&lt;1,C466&gt;2958465),"Podaj prawidłowy czas zamknięcia",IF(NOT(ISNUMBER(D466)),"Podaj dodatnią zamkniętą ilość",IF(OR(D466&lt;=0,D466&gt;1000000,ROUND(D466,8)&lt;&gt;D466),"Podaj dodatnią zamkniętą ilość",IF(NOT(ISNUMBER(INDEX('Trades'!$D$9:$D$208,MATCH(B466,'Trades'!$A$9:$A$208,0)))),"Podaj prawidłowy czas otwarcia",IF(C466&lt;INDEX('Trades'!$D$9:$D$208,MATCH(B466,'Trades'!$A$9:$A$208,0)),"Wyjście poprzedza otwarcie",IF(AND(E466&lt;&gt;"",OR(NOT(ISNUMBER(E466)),E466&lt;=0)),"Podaj dodatnią cenę lub pozostaw puste",IF(AND(F466&lt;&gt;"",NOT(ISNUMBER(F466))),"P&amp;L brutto musi być liczbą lub pozostać pusty",IF(AND(ISNUMBER(F466),OR(ABS(F466)&gt;1000000000,ROUND(F466,2)&lt;&gt;F466)),"Kwoty: do 2 miejsc po przecinku; wartość bezwzględna wpisu ≤ 1 000 000 000.",""))))))))))))))))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IF(K467=0,"",IF(A467="","Podaj ID wyjścia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: tekst zaczynający się od A–Z, do 64 znaków; bez *, ?, ~, =, &lt; i &gt;. Przykład: T-001.",IF(COUNTIFS('Exits'!$A$9:$A$608,A467)&lt;&gt;1,"ID wyjścia się powtarza",IF(B467="","Podaj ID nadrzędnej transakcji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: tekst zaczynający się od A–Z, do 64 znaków; bez *, ?, ~, =, &lt; i &gt;. Przykład: T-001.",IF(COUNTIFS('Trades'!$A$9:$A$208,B467)&lt;&gt;1,"ID musi pasować do jednego wiersza Trades",IF(NOT(ISNUMBER(C467)),"Podaj prawidłowy czas zamknięcia",IF(OR(C467&lt;1,C467&gt;2958465),"Podaj prawidłowy czas zamknięcia",IF(NOT(ISNUMBER(D467)),"Podaj dodatnią zamkniętą ilość",IF(OR(D467&lt;=0,D467&gt;1000000,ROUND(D467,8)&lt;&gt;D467),"Podaj dodatnią zamkniętą ilość",IF(NOT(ISNUMBER(INDEX('Trades'!$D$9:$D$208,MATCH(B467,'Trades'!$A$9:$A$208,0)))),"Podaj prawidłowy czas otwarcia",IF(C467&lt;INDEX('Trades'!$D$9:$D$208,MATCH(B467,'Trades'!$A$9:$A$208,0)),"Wyjście poprzedza otwarcie",IF(AND(E467&lt;&gt;"",OR(NOT(ISNUMBER(E467)),E467&lt;=0)),"Podaj dodatnią cenę lub pozostaw puste",IF(AND(F467&lt;&gt;"",NOT(ISNUMBER(F467))),"P&amp;L brutto musi być liczbą lub pozostać pusty",IF(AND(ISNUMBER(F467),OR(ABS(F467)&gt;1000000000,ROUND(F467,2)&lt;&gt;F467)),"Kwoty: do 2 miejsc po przecinku; wartość bezwzględna wpisu ≤ 1 000 000 000.",""))))))))))))))))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IF(K468=0,"",IF(A468="","Podaj ID wyjścia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: tekst zaczynający się od A–Z, do 64 znaków; bez *, ?, ~, =, &lt; i &gt;. Przykład: T-001.",IF(COUNTIFS('Exits'!$A$9:$A$608,A468)&lt;&gt;1,"ID wyjścia się powtarza",IF(B468="","Podaj ID nadrzędnej transakcji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: tekst zaczynający się od A–Z, do 64 znaków; bez *, ?, ~, =, &lt; i &gt;. Przykład: T-001.",IF(COUNTIFS('Trades'!$A$9:$A$208,B468)&lt;&gt;1,"ID musi pasować do jednego wiersza Trades",IF(NOT(ISNUMBER(C468)),"Podaj prawidłowy czas zamknięcia",IF(OR(C468&lt;1,C468&gt;2958465),"Podaj prawidłowy czas zamknięcia",IF(NOT(ISNUMBER(D468)),"Podaj dodatnią zamkniętą ilość",IF(OR(D468&lt;=0,D468&gt;1000000,ROUND(D468,8)&lt;&gt;D468),"Podaj dodatnią zamkniętą ilość",IF(NOT(ISNUMBER(INDEX('Trades'!$D$9:$D$208,MATCH(B468,'Trades'!$A$9:$A$208,0)))),"Podaj prawidłowy czas otwarcia",IF(C468&lt;INDEX('Trades'!$D$9:$D$208,MATCH(B468,'Trades'!$A$9:$A$208,0)),"Wyjście poprzedza otwarcie",IF(AND(E468&lt;&gt;"",OR(NOT(ISNUMBER(E468)),E468&lt;=0)),"Podaj dodatnią cenę lub pozostaw puste",IF(AND(F468&lt;&gt;"",NOT(ISNUMBER(F468))),"P&amp;L brutto musi być liczbą lub pozostać pusty",IF(AND(ISNUMBER(F468),OR(ABS(F468)&gt;1000000000,ROUND(F468,2)&lt;&gt;F468)),"Kwoty: do 2 miejsc po przecinku; wartość bezwzględna wpisu ≤ 1 000 000 000.",""))))))))))))))))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IF(K469=0,"",IF(A469="","Podaj ID wyjścia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: tekst zaczynający się od A–Z, do 64 znaków; bez *, ?, ~, =, &lt; i &gt;. Przykład: T-001.",IF(COUNTIFS('Exits'!$A$9:$A$608,A469)&lt;&gt;1,"ID wyjścia się powtarza",IF(B469="","Podaj ID nadrzędnej transakcji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: tekst zaczynający się od A–Z, do 64 znaków; bez *, ?, ~, =, &lt; i &gt;. Przykład: T-001.",IF(COUNTIFS('Trades'!$A$9:$A$208,B469)&lt;&gt;1,"ID musi pasować do jednego wiersza Trades",IF(NOT(ISNUMBER(C469)),"Podaj prawidłowy czas zamknięcia",IF(OR(C469&lt;1,C469&gt;2958465),"Podaj prawidłowy czas zamknięcia",IF(NOT(ISNUMBER(D469)),"Podaj dodatnią zamkniętą ilość",IF(OR(D469&lt;=0,D469&gt;1000000,ROUND(D469,8)&lt;&gt;D469),"Podaj dodatnią zamkniętą ilość",IF(NOT(ISNUMBER(INDEX('Trades'!$D$9:$D$208,MATCH(B469,'Trades'!$A$9:$A$208,0)))),"Podaj prawidłowy czas otwarcia",IF(C469&lt;INDEX('Trades'!$D$9:$D$208,MATCH(B469,'Trades'!$A$9:$A$208,0)),"Wyjście poprzedza otwarcie",IF(AND(E469&lt;&gt;"",OR(NOT(ISNUMBER(E469)),E469&lt;=0)),"Podaj dodatnią cenę lub pozostaw puste",IF(AND(F469&lt;&gt;"",NOT(ISNUMBER(F469))),"P&amp;L brutto musi być liczbą lub pozostać pusty",IF(AND(ISNUMBER(F469),OR(ABS(F469)&gt;1000000000,ROUND(F469,2)&lt;&gt;F469)),"Kwoty: do 2 miejsc po przecinku; wartość bezwzględna wpisu ≤ 1 000 000 000.",""))))))))))))))))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IF(K470=0,"",IF(A470="","Podaj ID wyjścia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: tekst zaczynający się od A–Z, do 64 znaków; bez *, ?, ~, =, &lt; i &gt;. Przykład: T-001.",IF(COUNTIFS('Exits'!$A$9:$A$608,A470)&lt;&gt;1,"ID wyjścia się powtarza",IF(B470="","Podaj ID nadrzędnej transakcji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: tekst zaczynający się od A–Z, do 64 znaków; bez *, ?, ~, =, &lt; i &gt;. Przykład: T-001.",IF(COUNTIFS('Trades'!$A$9:$A$208,B470)&lt;&gt;1,"ID musi pasować do jednego wiersza Trades",IF(NOT(ISNUMBER(C470)),"Podaj prawidłowy czas zamknięcia",IF(OR(C470&lt;1,C470&gt;2958465),"Podaj prawidłowy czas zamknięcia",IF(NOT(ISNUMBER(D470)),"Podaj dodatnią zamkniętą ilość",IF(OR(D470&lt;=0,D470&gt;1000000,ROUND(D470,8)&lt;&gt;D470),"Podaj dodatnią zamkniętą ilość",IF(NOT(ISNUMBER(INDEX('Trades'!$D$9:$D$208,MATCH(B470,'Trades'!$A$9:$A$208,0)))),"Podaj prawidłowy czas otwarcia",IF(C470&lt;INDEX('Trades'!$D$9:$D$208,MATCH(B470,'Trades'!$A$9:$A$208,0)),"Wyjście poprzedza otwarcie",IF(AND(E470&lt;&gt;"",OR(NOT(ISNUMBER(E470)),E470&lt;=0)),"Podaj dodatnią cenę lub pozostaw puste",IF(AND(F470&lt;&gt;"",NOT(ISNUMBER(F470))),"P&amp;L brutto musi być liczbą lub pozostać pusty",IF(AND(ISNUMBER(F470),OR(ABS(F470)&gt;1000000000,ROUND(F470,2)&lt;&gt;F470)),"Kwoty: do 2 miejsc po przecinku; wartość bezwzględna wpisu ≤ 1 000 000 000.",""))))))))))))))))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IF(K471=0,"",IF(A471="","Podaj ID wyjścia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: tekst zaczynający się od A–Z, do 64 znaków; bez *, ?, ~, =, &lt; i &gt;. Przykład: T-001.",IF(COUNTIFS('Exits'!$A$9:$A$608,A471)&lt;&gt;1,"ID wyjścia się powtarza",IF(B471="","Podaj ID nadrzędnej transakcji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: tekst zaczynający się od A–Z, do 64 znaków; bez *, ?, ~, =, &lt; i &gt;. Przykład: T-001.",IF(COUNTIFS('Trades'!$A$9:$A$208,B471)&lt;&gt;1,"ID musi pasować do jednego wiersza Trades",IF(NOT(ISNUMBER(C471)),"Podaj prawidłowy czas zamknięcia",IF(OR(C471&lt;1,C471&gt;2958465),"Podaj prawidłowy czas zamknięcia",IF(NOT(ISNUMBER(D471)),"Podaj dodatnią zamkniętą ilość",IF(OR(D471&lt;=0,D471&gt;1000000,ROUND(D471,8)&lt;&gt;D471),"Podaj dodatnią zamkniętą ilość",IF(NOT(ISNUMBER(INDEX('Trades'!$D$9:$D$208,MATCH(B471,'Trades'!$A$9:$A$208,0)))),"Podaj prawidłowy czas otwarcia",IF(C471&lt;INDEX('Trades'!$D$9:$D$208,MATCH(B471,'Trades'!$A$9:$A$208,0)),"Wyjście poprzedza otwarcie",IF(AND(E471&lt;&gt;"",OR(NOT(ISNUMBER(E471)),E471&lt;=0)),"Podaj dodatnią cenę lub pozostaw puste",IF(AND(F471&lt;&gt;"",NOT(ISNUMBER(F471))),"P&amp;L brutto musi być liczbą lub pozostać pusty",IF(AND(ISNUMBER(F471),OR(ABS(F471)&gt;1000000000,ROUND(F471,2)&lt;&gt;F471)),"Kwoty: do 2 miejsc po przecinku; wartość bezwzględna wpisu ≤ 1 000 000 000.",""))))))))))))))))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IF(K472=0,"",IF(A472="","Podaj ID wyjścia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: tekst zaczynający się od A–Z, do 64 znaków; bez *, ?, ~, =, &lt; i &gt;. Przykład: T-001.",IF(COUNTIFS('Exits'!$A$9:$A$608,A472)&lt;&gt;1,"ID wyjścia się powtarza",IF(B472="","Podaj ID nadrzędnej transakcji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: tekst zaczynający się od A–Z, do 64 znaków; bez *, ?, ~, =, &lt; i &gt;. Przykład: T-001.",IF(COUNTIFS('Trades'!$A$9:$A$208,B472)&lt;&gt;1,"ID musi pasować do jednego wiersza Trades",IF(NOT(ISNUMBER(C472)),"Podaj prawidłowy czas zamknięcia",IF(OR(C472&lt;1,C472&gt;2958465),"Podaj prawidłowy czas zamknięcia",IF(NOT(ISNUMBER(D472)),"Podaj dodatnią zamkniętą ilość",IF(OR(D472&lt;=0,D472&gt;1000000,ROUND(D472,8)&lt;&gt;D472),"Podaj dodatnią zamkniętą ilość",IF(NOT(ISNUMBER(INDEX('Trades'!$D$9:$D$208,MATCH(B472,'Trades'!$A$9:$A$208,0)))),"Podaj prawidłowy czas otwarcia",IF(C472&lt;INDEX('Trades'!$D$9:$D$208,MATCH(B472,'Trades'!$A$9:$A$208,0)),"Wyjście poprzedza otwarcie",IF(AND(E472&lt;&gt;"",OR(NOT(ISNUMBER(E472)),E472&lt;=0)),"Podaj dodatnią cenę lub pozostaw puste",IF(AND(F472&lt;&gt;"",NOT(ISNUMBER(F472))),"P&amp;L brutto musi być liczbą lub pozostać pusty",IF(AND(ISNUMBER(F472),OR(ABS(F472)&gt;1000000000,ROUND(F472,2)&lt;&gt;F472)),"Kwoty: do 2 miejsc po przecinku; wartość bezwzględna wpisu ≤ 1 000 000 000.",""))))))))))))))))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IF(K473=0,"",IF(A473="","Podaj ID wyjścia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: tekst zaczynający się od A–Z, do 64 znaków; bez *, ?, ~, =, &lt; i &gt;. Przykład: T-001.",IF(COUNTIFS('Exits'!$A$9:$A$608,A473)&lt;&gt;1,"ID wyjścia się powtarza",IF(B473="","Podaj ID nadrzędnej transakcji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: tekst zaczynający się od A–Z, do 64 znaków; bez *, ?, ~, =, &lt; i &gt;. Przykład: T-001.",IF(COUNTIFS('Trades'!$A$9:$A$208,B473)&lt;&gt;1,"ID musi pasować do jednego wiersza Trades",IF(NOT(ISNUMBER(C473)),"Podaj prawidłowy czas zamknięcia",IF(OR(C473&lt;1,C473&gt;2958465),"Podaj prawidłowy czas zamknięcia",IF(NOT(ISNUMBER(D473)),"Podaj dodatnią zamkniętą ilość",IF(OR(D473&lt;=0,D473&gt;1000000,ROUND(D473,8)&lt;&gt;D473),"Podaj dodatnią zamkniętą ilość",IF(NOT(ISNUMBER(INDEX('Trades'!$D$9:$D$208,MATCH(B473,'Trades'!$A$9:$A$208,0)))),"Podaj prawidłowy czas otwarcia",IF(C473&lt;INDEX('Trades'!$D$9:$D$208,MATCH(B473,'Trades'!$A$9:$A$208,0)),"Wyjście poprzedza otwarcie",IF(AND(E473&lt;&gt;"",OR(NOT(ISNUMBER(E473)),E473&lt;=0)),"Podaj dodatnią cenę lub pozostaw puste",IF(AND(F473&lt;&gt;"",NOT(ISNUMBER(F473))),"P&amp;L brutto musi być liczbą lub pozostać pusty",IF(AND(ISNUMBER(F473),OR(ABS(F473)&gt;1000000000,ROUND(F473,2)&lt;&gt;F473)),"Kwoty: do 2 miejsc po przecinku; wartość bezwzględna wpisu ≤ 1 000 000 000.",""))))))))))))))))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IF(K474=0,"",IF(A474="","Podaj ID wyjścia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: tekst zaczynający się od A–Z, do 64 znaków; bez *, ?, ~, =, &lt; i &gt;. Przykład: T-001.",IF(COUNTIFS('Exits'!$A$9:$A$608,A474)&lt;&gt;1,"ID wyjścia się powtarza",IF(B474="","Podaj ID nadrzędnej transakcji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: tekst zaczynający się od A–Z, do 64 znaków; bez *, ?, ~, =, &lt; i &gt;. Przykład: T-001.",IF(COUNTIFS('Trades'!$A$9:$A$208,B474)&lt;&gt;1,"ID musi pasować do jednego wiersza Trades",IF(NOT(ISNUMBER(C474)),"Podaj prawidłowy czas zamknięcia",IF(OR(C474&lt;1,C474&gt;2958465),"Podaj prawidłowy czas zamknięcia",IF(NOT(ISNUMBER(D474)),"Podaj dodatnią zamkniętą ilość",IF(OR(D474&lt;=0,D474&gt;1000000,ROUND(D474,8)&lt;&gt;D474),"Podaj dodatnią zamkniętą ilość",IF(NOT(ISNUMBER(INDEX('Trades'!$D$9:$D$208,MATCH(B474,'Trades'!$A$9:$A$208,0)))),"Podaj prawidłowy czas otwarcia",IF(C474&lt;INDEX('Trades'!$D$9:$D$208,MATCH(B474,'Trades'!$A$9:$A$208,0)),"Wyjście poprzedza otwarcie",IF(AND(E474&lt;&gt;"",OR(NOT(ISNUMBER(E474)),E474&lt;=0)),"Podaj dodatnią cenę lub pozostaw puste",IF(AND(F474&lt;&gt;"",NOT(ISNUMBER(F474))),"P&amp;L brutto musi być liczbą lub pozostać pusty",IF(AND(ISNUMBER(F474),OR(ABS(F474)&gt;1000000000,ROUND(F474,2)&lt;&gt;F474)),"Kwoty: do 2 miejsc po przecinku; wartość bezwzględna wpisu ≤ 1 000 000 000.",""))))))))))))))))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IF(K475=0,"",IF(A475="","Podaj ID wyjścia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: tekst zaczynający się od A–Z, do 64 znaków; bez *, ?, ~, =, &lt; i &gt;. Przykład: T-001.",IF(COUNTIFS('Exits'!$A$9:$A$608,A475)&lt;&gt;1,"ID wyjścia się powtarza",IF(B475="","Podaj ID nadrzędnej transakcji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: tekst zaczynający się od A–Z, do 64 znaków; bez *, ?, ~, =, &lt; i &gt;. Przykład: T-001.",IF(COUNTIFS('Trades'!$A$9:$A$208,B475)&lt;&gt;1,"ID musi pasować do jednego wiersza Trades",IF(NOT(ISNUMBER(C475)),"Podaj prawidłowy czas zamknięcia",IF(OR(C475&lt;1,C475&gt;2958465),"Podaj prawidłowy czas zamknięcia",IF(NOT(ISNUMBER(D475)),"Podaj dodatnią zamkniętą ilość",IF(OR(D475&lt;=0,D475&gt;1000000,ROUND(D475,8)&lt;&gt;D475),"Podaj dodatnią zamkniętą ilość",IF(NOT(ISNUMBER(INDEX('Trades'!$D$9:$D$208,MATCH(B475,'Trades'!$A$9:$A$208,0)))),"Podaj prawidłowy czas otwarcia",IF(C475&lt;INDEX('Trades'!$D$9:$D$208,MATCH(B475,'Trades'!$A$9:$A$208,0)),"Wyjście poprzedza otwarcie",IF(AND(E475&lt;&gt;"",OR(NOT(ISNUMBER(E475)),E475&lt;=0)),"Podaj dodatnią cenę lub pozostaw puste",IF(AND(F475&lt;&gt;"",NOT(ISNUMBER(F475))),"P&amp;L brutto musi być liczbą lub pozostać pusty",IF(AND(ISNUMBER(F475),OR(ABS(F475)&gt;1000000000,ROUND(F475,2)&lt;&gt;F475)),"Kwoty: do 2 miejsc po przecinku; wartość bezwzględna wpisu ≤ 1 000 000 000.",""))))))))))))))))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IF(K476=0,"",IF(A476="","Podaj ID wyjścia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: tekst zaczynający się od A–Z, do 64 znaków; bez *, ?, ~, =, &lt; i &gt;. Przykład: T-001.",IF(COUNTIFS('Exits'!$A$9:$A$608,A476)&lt;&gt;1,"ID wyjścia się powtarza",IF(B476="","Podaj ID nadrzędnej transakcji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: tekst zaczynający się od A–Z, do 64 znaków; bez *, ?, ~, =, &lt; i &gt;. Przykład: T-001.",IF(COUNTIFS('Trades'!$A$9:$A$208,B476)&lt;&gt;1,"ID musi pasować do jednego wiersza Trades",IF(NOT(ISNUMBER(C476)),"Podaj prawidłowy czas zamknięcia",IF(OR(C476&lt;1,C476&gt;2958465),"Podaj prawidłowy czas zamknięcia",IF(NOT(ISNUMBER(D476)),"Podaj dodatnią zamkniętą ilość",IF(OR(D476&lt;=0,D476&gt;1000000,ROUND(D476,8)&lt;&gt;D476),"Podaj dodatnią zamkniętą ilość",IF(NOT(ISNUMBER(INDEX('Trades'!$D$9:$D$208,MATCH(B476,'Trades'!$A$9:$A$208,0)))),"Podaj prawidłowy czas otwarcia",IF(C476&lt;INDEX('Trades'!$D$9:$D$208,MATCH(B476,'Trades'!$A$9:$A$208,0)),"Wyjście poprzedza otwarcie",IF(AND(E476&lt;&gt;"",OR(NOT(ISNUMBER(E476)),E476&lt;=0)),"Podaj dodatnią cenę lub pozostaw puste",IF(AND(F476&lt;&gt;"",NOT(ISNUMBER(F476))),"P&amp;L brutto musi być liczbą lub pozostać pusty",IF(AND(ISNUMBER(F476),OR(ABS(F476)&gt;1000000000,ROUND(F476,2)&lt;&gt;F476)),"Kwoty: do 2 miejsc po przecinku; wartość bezwzględna wpisu ≤ 1 000 000 000.",""))))))))))))))))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IF(K477=0,"",IF(A477="","Podaj ID wyjścia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: tekst zaczynający się od A–Z, do 64 znaków; bez *, ?, ~, =, &lt; i &gt;. Przykład: T-001.",IF(COUNTIFS('Exits'!$A$9:$A$608,A477)&lt;&gt;1,"ID wyjścia się powtarza",IF(B477="","Podaj ID nadrzędnej transakcji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: tekst zaczynający się od A–Z, do 64 znaków; bez *, ?, ~, =, &lt; i &gt;. Przykład: T-001.",IF(COUNTIFS('Trades'!$A$9:$A$208,B477)&lt;&gt;1,"ID musi pasować do jednego wiersza Trades",IF(NOT(ISNUMBER(C477)),"Podaj prawidłowy czas zamknięcia",IF(OR(C477&lt;1,C477&gt;2958465),"Podaj prawidłowy czas zamknięcia",IF(NOT(ISNUMBER(D477)),"Podaj dodatnią zamkniętą ilość",IF(OR(D477&lt;=0,D477&gt;1000000,ROUND(D477,8)&lt;&gt;D477),"Podaj dodatnią zamkniętą ilość",IF(NOT(ISNUMBER(INDEX('Trades'!$D$9:$D$208,MATCH(B477,'Trades'!$A$9:$A$208,0)))),"Podaj prawidłowy czas otwarcia",IF(C477&lt;INDEX('Trades'!$D$9:$D$208,MATCH(B477,'Trades'!$A$9:$A$208,0)),"Wyjście poprzedza otwarcie",IF(AND(E477&lt;&gt;"",OR(NOT(ISNUMBER(E477)),E477&lt;=0)),"Podaj dodatnią cenę lub pozostaw puste",IF(AND(F477&lt;&gt;"",NOT(ISNUMBER(F477))),"P&amp;L brutto musi być liczbą lub pozostać pusty",IF(AND(ISNUMBER(F477),OR(ABS(F477)&gt;1000000000,ROUND(F477,2)&lt;&gt;F477)),"Kwoty: do 2 miejsc po przecinku; wartość bezwzględna wpisu ≤ 1 000 000 000.",""))))))))))))))))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IF(K478=0,"",IF(A478="","Podaj ID wyjścia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: tekst zaczynający się od A–Z, do 64 znaków; bez *, ?, ~, =, &lt; i &gt;. Przykład: T-001.",IF(COUNTIFS('Exits'!$A$9:$A$608,A478)&lt;&gt;1,"ID wyjścia się powtarza",IF(B478="","Podaj ID nadrzędnej transakcji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: tekst zaczynający się od A–Z, do 64 znaków; bez *, ?, ~, =, &lt; i &gt;. Przykład: T-001.",IF(COUNTIFS('Trades'!$A$9:$A$208,B478)&lt;&gt;1,"ID musi pasować do jednego wiersza Trades",IF(NOT(ISNUMBER(C478)),"Podaj prawidłowy czas zamknięcia",IF(OR(C478&lt;1,C478&gt;2958465),"Podaj prawidłowy czas zamknięcia",IF(NOT(ISNUMBER(D478)),"Podaj dodatnią zamkniętą ilość",IF(OR(D478&lt;=0,D478&gt;1000000,ROUND(D478,8)&lt;&gt;D478),"Podaj dodatnią zamkniętą ilość",IF(NOT(ISNUMBER(INDEX('Trades'!$D$9:$D$208,MATCH(B478,'Trades'!$A$9:$A$208,0)))),"Podaj prawidłowy czas otwarcia",IF(C478&lt;INDEX('Trades'!$D$9:$D$208,MATCH(B478,'Trades'!$A$9:$A$208,0)),"Wyjście poprzedza otwarcie",IF(AND(E478&lt;&gt;"",OR(NOT(ISNUMBER(E478)),E478&lt;=0)),"Podaj dodatnią cenę lub pozostaw puste",IF(AND(F478&lt;&gt;"",NOT(ISNUMBER(F478))),"P&amp;L brutto musi być liczbą lub pozostać pusty",IF(AND(ISNUMBER(F478),OR(ABS(F478)&gt;1000000000,ROUND(F478,2)&lt;&gt;F478)),"Kwoty: do 2 miejsc po przecinku; wartość bezwzględna wpisu ≤ 1 000 000 000.",""))))))))))))))))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IF(K479=0,"",IF(A479="","Podaj ID wyjścia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: tekst zaczynający się od A–Z, do 64 znaków; bez *, ?, ~, =, &lt; i &gt;. Przykład: T-001.",IF(COUNTIFS('Exits'!$A$9:$A$608,A479)&lt;&gt;1,"ID wyjścia się powtarza",IF(B479="","Podaj ID nadrzędnej transakcji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: tekst zaczynający się od A–Z, do 64 znaków; bez *, ?, ~, =, &lt; i &gt;. Przykład: T-001.",IF(COUNTIFS('Trades'!$A$9:$A$208,B479)&lt;&gt;1,"ID musi pasować do jednego wiersza Trades",IF(NOT(ISNUMBER(C479)),"Podaj prawidłowy czas zamknięcia",IF(OR(C479&lt;1,C479&gt;2958465),"Podaj prawidłowy czas zamknięcia",IF(NOT(ISNUMBER(D479)),"Podaj dodatnią zamkniętą ilość",IF(OR(D479&lt;=0,D479&gt;1000000,ROUND(D479,8)&lt;&gt;D479),"Podaj dodatnią zamkniętą ilość",IF(NOT(ISNUMBER(INDEX('Trades'!$D$9:$D$208,MATCH(B479,'Trades'!$A$9:$A$208,0)))),"Podaj prawidłowy czas otwarcia",IF(C479&lt;INDEX('Trades'!$D$9:$D$208,MATCH(B479,'Trades'!$A$9:$A$208,0)),"Wyjście poprzedza otwarcie",IF(AND(E479&lt;&gt;"",OR(NOT(ISNUMBER(E479)),E479&lt;=0)),"Podaj dodatnią cenę lub pozostaw puste",IF(AND(F479&lt;&gt;"",NOT(ISNUMBER(F479))),"P&amp;L brutto musi być liczbą lub pozostać pusty",IF(AND(ISNUMBER(F479),OR(ABS(F479)&gt;1000000000,ROUND(F479,2)&lt;&gt;F479)),"Kwoty: do 2 miejsc po przecinku; wartość bezwzględna wpisu ≤ 1 000 000 000.",""))))))))))))))))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IF(K480=0,"",IF(A480="","Podaj ID wyjścia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: tekst zaczynający się od A–Z, do 64 znaków; bez *, ?, ~, =, &lt; i &gt;. Przykład: T-001.",IF(COUNTIFS('Exits'!$A$9:$A$608,A480)&lt;&gt;1,"ID wyjścia się powtarza",IF(B480="","Podaj ID nadrzędnej transakcji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: tekst zaczynający się od A–Z, do 64 znaków; bez *, ?, ~, =, &lt; i &gt;. Przykład: T-001.",IF(COUNTIFS('Trades'!$A$9:$A$208,B480)&lt;&gt;1,"ID musi pasować do jednego wiersza Trades",IF(NOT(ISNUMBER(C480)),"Podaj prawidłowy czas zamknięcia",IF(OR(C480&lt;1,C480&gt;2958465),"Podaj prawidłowy czas zamknięcia",IF(NOT(ISNUMBER(D480)),"Podaj dodatnią zamkniętą ilość",IF(OR(D480&lt;=0,D480&gt;1000000,ROUND(D480,8)&lt;&gt;D480),"Podaj dodatnią zamkniętą ilość",IF(NOT(ISNUMBER(INDEX('Trades'!$D$9:$D$208,MATCH(B480,'Trades'!$A$9:$A$208,0)))),"Podaj prawidłowy czas otwarcia",IF(C480&lt;INDEX('Trades'!$D$9:$D$208,MATCH(B480,'Trades'!$A$9:$A$208,0)),"Wyjście poprzedza otwarcie",IF(AND(E480&lt;&gt;"",OR(NOT(ISNUMBER(E480)),E480&lt;=0)),"Podaj dodatnią cenę lub pozostaw puste",IF(AND(F480&lt;&gt;"",NOT(ISNUMBER(F480))),"P&amp;L brutto musi być liczbą lub pozostać pusty",IF(AND(ISNUMBER(F480),OR(ABS(F480)&gt;1000000000,ROUND(F480,2)&lt;&gt;F480)),"Kwoty: do 2 miejsc po przecinku; wartość bezwzględna wpisu ≤ 1 000 000 000.",""))))))))))))))))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IF(K481=0,"",IF(A481="","Podaj ID wyjścia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: tekst zaczynający się od A–Z, do 64 znaków; bez *, ?, ~, =, &lt; i &gt;. Przykład: T-001.",IF(COUNTIFS('Exits'!$A$9:$A$608,A481)&lt;&gt;1,"ID wyjścia się powtarza",IF(B481="","Podaj ID nadrzędnej transakcji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: tekst zaczynający się od A–Z, do 64 znaków; bez *, ?, ~, =, &lt; i &gt;. Przykład: T-001.",IF(COUNTIFS('Trades'!$A$9:$A$208,B481)&lt;&gt;1,"ID musi pasować do jednego wiersza Trades",IF(NOT(ISNUMBER(C481)),"Podaj prawidłowy czas zamknięcia",IF(OR(C481&lt;1,C481&gt;2958465),"Podaj prawidłowy czas zamknięcia",IF(NOT(ISNUMBER(D481)),"Podaj dodatnią zamkniętą ilość",IF(OR(D481&lt;=0,D481&gt;1000000,ROUND(D481,8)&lt;&gt;D481),"Podaj dodatnią zamkniętą ilość",IF(NOT(ISNUMBER(INDEX('Trades'!$D$9:$D$208,MATCH(B481,'Trades'!$A$9:$A$208,0)))),"Podaj prawidłowy czas otwarcia",IF(C481&lt;INDEX('Trades'!$D$9:$D$208,MATCH(B481,'Trades'!$A$9:$A$208,0)),"Wyjście poprzedza otwarcie",IF(AND(E481&lt;&gt;"",OR(NOT(ISNUMBER(E481)),E481&lt;=0)),"Podaj dodatnią cenę lub pozostaw puste",IF(AND(F481&lt;&gt;"",NOT(ISNUMBER(F481))),"P&amp;L brutto musi być liczbą lub pozostać pusty",IF(AND(ISNUMBER(F481),OR(ABS(F481)&gt;1000000000,ROUND(F481,2)&lt;&gt;F481)),"Kwoty: do 2 miejsc po przecinku; wartość bezwzględna wpisu ≤ 1 000 000 000.",""))))))))))))))))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IF(K482=0,"",IF(A482="","Podaj ID wyjścia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: tekst zaczynający się od A–Z, do 64 znaków; bez *, ?, ~, =, &lt; i &gt;. Przykład: T-001.",IF(COUNTIFS('Exits'!$A$9:$A$608,A482)&lt;&gt;1,"ID wyjścia się powtarza",IF(B482="","Podaj ID nadrzędnej transakcji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: tekst zaczynający się od A–Z, do 64 znaków; bez *, ?, ~, =, &lt; i &gt;. Przykład: T-001.",IF(COUNTIFS('Trades'!$A$9:$A$208,B482)&lt;&gt;1,"ID musi pasować do jednego wiersza Trades",IF(NOT(ISNUMBER(C482)),"Podaj prawidłowy czas zamknięcia",IF(OR(C482&lt;1,C482&gt;2958465),"Podaj prawidłowy czas zamknięcia",IF(NOT(ISNUMBER(D482)),"Podaj dodatnią zamkniętą ilość",IF(OR(D482&lt;=0,D482&gt;1000000,ROUND(D482,8)&lt;&gt;D482),"Podaj dodatnią zamkniętą ilość",IF(NOT(ISNUMBER(INDEX('Trades'!$D$9:$D$208,MATCH(B482,'Trades'!$A$9:$A$208,0)))),"Podaj prawidłowy czas otwarcia",IF(C482&lt;INDEX('Trades'!$D$9:$D$208,MATCH(B482,'Trades'!$A$9:$A$208,0)),"Wyjście poprzedza otwarcie",IF(AND(E482&lt;&gt;"",OR(NOT(ISNUMBER(E482)),E482&lt;=0)),"Podaj dodatnią cenę lub pozostaw puste",IF(AND(F482&lt;&gt;"",NOT(ISNUMBER(F482))),"P&amp;L brutto musi być liczbą lub pozostać pusty",IF(AND(ISNUMBER(F482),OR(ABS(F482)&gt;1000000000,ROUND(F482,2)&lt;&gt;F482)),"Kwoty: do 2 miejsc po przecinku; wartość bezwzględna wpisu ≤ 1 000 000 000.",""))))))))))))))))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IF(K483=0,"",IF(A483="","Podaj ID wyjścia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: tekst zaczynający się od A–Z, do 64 znaków; bez *, ?, ~, =, &lt; i &gt;. Przykład: T-001.",IF(COUNTIFS('Exits'!$A$9:$A$608,A483)&lt;&gt;1,"ID wyjścia się powtarza",IF(B483="","Podaj ID nadrzędnej transakcji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: tekst zaczynający się od A–Z, do 64 znaków; bez *, ?, ~, =, &lt; i &gt;. Przykład: T-001.",IF(COUNTIFS('Trades'!$A$9:$A$208,B483)&lt;&gt;1,"ID musi pasować do jednego wiersza Trades",IF(NOT(ISNUMBER(C483)),"Podaj prawidłowy czas zamknięcia",IF(OR(C483&lt;1,C483&gt;2958465),"Podaj prawidłowy czas zamknięcia",IF(NOT(ISNUMBER(D483)),"Podaj dodatnią zamkniętą ilość",IF(OR(D483&lt;=0,D483&gt;1000000,ROUND(D483,8)&lt;&gt;D483),"Podaj dodatnią zamkniętą ilość",IF(NOT(ISNUMBER(INDEX('Trades'!$D$9:$D$208,MATCH(B483,'Trades'!$A$9:$A$208,0)))),"Podaj prawidłowy czas otwarcia",IF(C483&lt;INDEX('Trades'!$D$9:$D$208,MATCH(B483,'Trades'!$A$9:$A$208,0)),"Wyjście poprzedza otwarcie",IF(AND(E483&lt;&gt;"",OR(NOT(ISNUMBER(E483)),E483&lt;=0)),"Podaj dodatnią cenę lub pozostaw puste",IF(AND(F483&lt;&gt;"",NOT(ISNUMBER(F483))),"P&amp;L brutto musi być liczbą lub pozostać pusty",IF(AND(ISNUMBER(F483),OR(ABS(F483)&gt;1000000000,ROUND(F483,2)&lt;&gt;F483)),"Kwoty: do 2 miejsc po przecinku; wartość bezwzględna wpisu ≤ 1 000 000 000.",""))))))))))))))))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IF(K484=0,"",IF(A484="","Podaj ID wyjścia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: tekst zaczynający się od A–Z, do 64 znaków; bez *, ?, ~, =, &lt; i &gt;. Przykład: T-001.",IF(COUNTIFS('Exits'!$A$9:$A$608,A484)&lt;&gt;1,"ID wyjścia się powtarza",IF(B484="","Podaj ID nadrzędnej transakcji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: tekst zaczynający się od A–Z, do 64 znaków; bez *, ?, ~, =, &lt; i &gt;. Przykład: T-001.",IF(COUNTIFS('Trades'!$A$9:$A$208,B484)&lt;&gt;1,"ID musi pasować do jednego wiersza Trades",IF(NOT(ISNUMBER(C484)),"Podaj prawidłowy czas zamknięcia",IF(OR(C484&lt;1,C484&gt;2958465),"Podaj prawidłowy czas zamknięcia",IF(NOT(ISNUMBER(D484)),"Podaj dodatnią zamkniętą ilość",IF(OR(D484&lt;=0,D484&gt;1000000,ROUND(D484,8)&lt;&gt;D484),"Podaj dodatnią zamkniętą ilość",IF(NOT(ISNUMBER(INDEX('Trades'!$D$9:$D$208,MATCH(B484,'Trades'!$A$9:$A$208,0)))),"Podaj prawidłowy czas otwarcia",IF(C484&lt;INDEX('Trades'!$D$9:$D$208,MATCH(B484,'Trades'!$A$9:$A$208,0)),"Wyjście poprzedza otwarcie",IF(AND(E484&lt;&gt;"",OR(NOT(ISNUMBER(E484)),E484&lt;=0)),"Podaj dodatnią cenę lub pozostaw puste",IF(AND(F484&lt;&gt;"",NOT(ISNUMBER(F484))),"P&amp;L brutto musi być liczbą lub pozostać pusty",IF(AND(ISNUMBER(F484),OR(ABS(F484)&gt;1000000000,ROUND(F484,2)&lt;&gt;F484)),"Kwoty: do 2 miejsc po przecinku; wartość bezwzględna wpisu ≤ 1 000 000 000.",""))))))))))))))))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IF(K485=0,"",IF(A485="","Podaj ID wyjścia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: tekst zaczynający się od A–Z, do 64 znaków; bez *, ?, ~, =, &lt; i &gt;. Przykład: T-001.",IF(COUNTIFS('Exits'!$A$9:$A$608,A485)&lt;&gt;1,"ID wyjścia się powtarza",IF(B485="","Podaj ID nadrzędnej transakcji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: tekst zaczynający się od A–Z, do 64 znaków; bez *, ?, ~, =, &lt; i &gt;. Przykład: T-001.",IF(COUNTIFS('Trades'!$A$9:$A$208,B485)&lt;&gt;1,"ID musi pasować do jednego wiersza Trades",IF(NOT(ISNUMBER(C485)),"Podaj prawidłowy czas zamknięcia",IF(OR(C485&lt;1,C485&gt;2958465),"Podaj prawidłowy czas zamknięcia",IF(NOT(ISNUMBER(D485)),"Podaj dodatnią zamkniętą ilość",IF(OR(D485&lt;=0,D485&gt;1000000,ROUND(D485,8)&lt;&gt;D485),"Podaj dodatnią zamkniętą ilość",IF(NOT(ISNUMBER(INDEX('Trades'!$D$9:$D$208,MATCH(B485,'Trades'!$A$9:$A$208,0)))),"Podaj prawidłowy czas otwarcia",IF(C485&lt;INDEX('Trades'!$D$9:$D$208,MATCH(B485,'Trades'!$A$9:$A$208,0)),"Wyjście poprzedza otwarcie",IF(AND(E485&lt;&gt;"",OR(NOT(ISNUMBER(E485)),E485&lt;=0)),"Podaj dodatnią cenę lub pozostaw puste",IF(AND(F485&lt;&gt;"",NOT(ISNUMBER(F485))),"P&amp;L brutto musi być liczbą lub pozostać pusty",IF(AND(ISNUMBER(F485),OR(ABS(F485)&gt;1000000000,ROUND(F485,2)&lt;&gt;F485)),"Kwoty: do 2 miejsc po przecinku; wartość bezwzględna wpisu ≤ 1 000 000 000.",""))))))))))))))))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IF(K486=0,"",IF(A486="","Podaj ID wyjścia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: tekst zaczynający się od A–Z, do 64 znaków; bez *, ?, ~, =, &lt; i &gt;. Przykład: T-001.",IF(COUNTIFS('Exits'!$A$9:$A$608,A486)&lt;&gt;1,"ID wyjścia się powtarza",IF(B486="","Podaj ID nadrzędnej transakcji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: tekst zaczynający się od A–Z, do 64 znaków; bez *, ?, ~, =, &lt; i &gt;. Przykład: T-001.",IF(COUNTIFS('Trades'!$A$9:$A$208,B486)&lt;&gt;1,"ID musi pasować do jednego wiersza Trades",IF(NOT(ISNUMBER(C486)),"Podaj prawidłowy czas zamknięcia",IF(OR(C486&lt;1,C486&gt;2958465),"Podaj prawidłowy czas zamknięcia",IF(NOT(ISNUMBER(D486)),"Podaj dodatnią zamkniętą ilość",IF(OR(D486&lt;=0,D486&gt;1000000,ROUND(D486,8)&lt;&gt;D486),"Podaj dodatnią zamkniętą ilość",IF(NOT(ISNUMBER(INDEX('Trades'!$D$9:$D$208,MATCH(B486,'Trades'!$A$9:$A$208,0)))),"Podaj prawidłowy czas otwarcia",IF(C486&lt;INDEX('Trades'!$D$9:$D$208,MATCH(B486,'Trades'!$A$9:$A$208,0)),"Wyjście poprzedza otwarcie",IF(AND(E486&lt;&gt;"",OR(NOT(ISNUMBER(E486)),E486&lt;=0)),"Podaj dodatnią cenę lub pozostaw puste",IF(AND(F486&lt;&gt;"",NOT(ISNUMBER(F486))),"P&amp;L brutto musi być liczbą lub pozostać pusty",IF(AND(ISNUMBER(F486),OR(ABS(F486)&gt;1000000000,ROUND(F486,2)&lt;&gt;F486)),"Kwoty: do 2 miejsc po przecinku; wartość bezwzględna wpisu ≤ 1 000 000 000.",""))))))))))))))))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IF(K487=0,"",IF(A487="","Podaj ID wyjścia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: tekst zaczynający się od A–Z, do 64 znaków; bez *, ?, ~, =, &lt; i &gt;. Przykład: T-001.",IF(COUNTIFS('Exits'!$A$9:$A$608,A487)&lt;&gt;1,"ID wyjścia się powtarza",IF(B487="","Podaj ID nadrzędnej transakcji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: tekst zaczynający się od A–Z, do 64 znaków; bez *, ?, ~, =, &lt; i &gt;. Przykład: T-001.",IF(COUNTIFS('Trades'!$A$9:$A$208,B487)&lt;&gt;1,"ID musi pasować do jednego wiersza Trades",IF(NOT(ISNUMBER(C487)),"Podaj prawidłowy czas zamknięcia",IF(OR(C487&lt;1,C487&gt;2958465),"Podaj prawidłowy czas zamknięcia",IF(NOT(ISNUMBER(D487)),"Podaj dodatnią zamkniętą ilość",IF(OR(D487&lt;=0,D487&gt;1000000,ROUND(D487,8)&lt;&gt;D487),"Podaj dodatnią zamkniętą ilość",IF(NOT(ISNUMBER(INDEX('Trades'!$D$9:$D$208,MATCH(B487,'Trades'!$A$9:$A$208,0)))),"Podaj prawidłowy czas otwarcia",IF(C487&lt;INDEX('Trades'!$D$9:$D$208,MATCH(B487,'Trades'!$A$9:$A$208,0)),"Wyjście poprzedza otwarcie",IF(AND(E487&lt;&gt;"",OR(NOT(ISNUMBER(E487)),E487&lt;=0)),"Podaj dodatnią cenę lub pozostaw puste",IF(AND(F487&lt;&gt;"",NOT(ISNUMBER(F487))),"P&amp;L brutto musi być liczbą lub pozostać pusty",IF(AND(ISNUMBER(F487),OR(ABS(F487)&gt;1000000000,ROUND(F487,2)&lt;&gt;F487)),"Kwoty: do 2 miejsc po przecinku; wartość bezwzględna wpisu ≤ 1 000 000 000.",""))))))))))))))))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IF(K488=0,"",IF(A488="","Podaj ID wyjścia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: tekst zaczynający się od A–Z, do 64 znaków; bez *, ?, ~, =, &lt; i &gt;. Przykład: T-001.",IF(COUNTIFS('Exits'!$A$9:$A$608,A488)&lt;&gt;1,"ID wyjścia się powtarza",IF(B488="","Podaj ID nadrzędnej transakcji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: tekst zaczynający się od A–Z, do 64 znaków; bez *, ?, ~, =, &lt; i &gt;. Przykład: T-001.",IF(COUNTIFS('Trades'!$A$9:$A$208,B488)&lt;&gt;1,"ID musi pasować do jednego wiersza Trades",IF(NOT(ISNUMBER(C488)),"Podaj prawidłowy czas zamknięcia",IF(OR(C488&lt;1,C488&gt;2958465),"Podaj prawidłowy czas zamknięcia",IF(NOT(ISNUMBER(D488)),"Podaj dodatnią zamkniętą ilość",IF(OR(D488&lt;=0,D488&gt;1000000,ROUND(D488,8)&lt;&gt;D488),"Podaj dodatnią zamkniętą ilość",IF(NOT(ISNUMBER(INDEX('Trades'!$D$9:$D$208,MATCH(B488,'Trades'!$A$9:$A$208,0)))),"Podaj prawidłowy czas otwarcia",IF(C488&lt;INDEX('Trades'!$D$9:$D$208,MATCH(B488,'Trades'!$A$9:$A$208,0)),"Wyjście poprzedza otwarcie",IF(AND(E488&lt;&gt;"",OR(NOT(ISNUMBER(E488)),E488&lt;=0)),"Podaj dodatnią cenę lub pozostaw puste",IF(AND(F488&lt;&gt;"",NOT(ISNUMBER(F488))),"P&amp;L brutto musi być liczbą lub pozostać pusty",IF(AND(ISNUMBER(F488),OR(ABS(F488)&gt;1000000000,ROUND(F488,2)&lt;&gt;F488)),"Kwoty: do 2 miejsc po przecinku; wartość bezwzględna wpisu ≤ 1 000 000 000.",""))))))))))))))))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IF(K489=0,"",IF(A489="","Podaj ID wyjścia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: tekst zaczynający się od A–Z, do 64 znaków; bez *, ?, ~, =, &lt; i &gt;. Przykład: T-001.",IF(COUNTIFS('Exits'!$A$9:$A$608,A489)&lt;&gt;1,"ID wyjścia się powtarza",IF(B489="","Podaj ID nadrzędnej transakcji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: tekst zaczynający się od A–Z, do 64 znaków; bez *, ?, ~, =, &lt; i &gt;. Przykład: T-001.",IF(COUNTIFS('Trades'!$A$9:$A$208,B489)&lt;&gt;1,"ID musi pasować do jednego wiersza Trades",IF(NOT(ISNUMBER(C489)),"Podaj prawidłowy czas zamknięcia",IF(OR(C489&lt;1,C489&gt;2958465),"Podaj prawidłowy czas zamknięcia",IF(NOT(ISNUMBER(D489)),"Podaj dodatnią zamkniętą ilość",IF(OR(D489&lt;=0,D489&gt;1000000,ROUND(D489,8)&lt;&gt;D489),"Podaj dodatnią zamkniętą ilość",IF(NOT(ISNUMBER(INDEX('Trades'!$D$9:$D$208,MATCH(B489,'Trades'!$A$9:$A$208,0)))),"Podaj prawidłowy czas otwarcia",IF(C489&lt;INDEX('Trades'!$D$9:$D$208,MATCH(B489,'Trades'!$A$9:$A$208,0)),"Wyjście poprzedza otwarcie",IF(AND(E489&lt;&gt;"",OR(NOT(ISNUMBER(E489)),E489&lt;=0)),"Podaj dodatnią cenę lub pozostaw puste",IF(AND(F489&lt;&gt;"",NOT(ISNUMBER(F489))),"P&amp;L brutto musi być liczbą lub pozostać pusty",IF(AND(ISNUMBER(F489),OR(ABS(F489)&gt;1000000000,ROUND(F489,2)&lt;&gt;F489)),"Kwoty: do 2 miejsc po przecinku; wartość bezwzględna wpisu ≤ 1 000 000 000.",""))))))))))))))))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IF(K490=0,"",IF(A490="","Podaj ID wyjścia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: tekst zaczynający się od A–Z, do 64 znaków; bez *, ?, ~, =, &lt; i &gt;. Przykład: T-001.",IF(COUNTIFS('Exits'!$A$9:$A$608,A490)&lt;&gt;1,"ID wyjścia się powtarza",IF(B490="","Podaj ID nadrzędnej transakcji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: tekst zaczynający się od A–Z, do 64 znaków; bez *, ?, ~, =, &lt; i &gt;. Przykład: T-001.",IF(COUNTIFS('Trades'!$A$9:$A$208,B490)&lt;&gt;1,"ID musi pasować do jednego wiersza Trades",IF(NOT(ISNUMBER(C490)),"Podaj prawidłowy czas zamknięcia",IF(OR(C490&lt;1,C490&gt;2958465),"Podaj prawidłowy czas zamknięcia",IF(NOT(ISNUMBER(D490)),"Podaj dodatnią zamkniętą ilość",IF(OR(D490&lt;=0,D490&gt;1000000,ROUND(D490,8)&lt;&gt;D490),"Podaj dodatnią zamkniętą ilość",IF(NOT(ISNUMBER(INDEX('Trades'!$D$9:$D$208,MATCH(B490,'Trades'!$A$9:$A$208,0)))),"Podaj prawidłowy czas otwarcia",IF(C490&lt;INDEX('Trades'!$D$9:$D$208,MATCH(B490,'Trades'!$A$9:$A$208,0)),"Wyjście poprzedza otwarcie",IF(AND(E490&lt;&gt;"",OR(NOT(ISNUMBER(E490)),E490&lt;=0)),"Podaj dodatnią cenę lub pozostaw puste",IF(AND(F490&lt;&gt;"",NOT(ISNUMBER(F490))),"P&amp;L brutto musi być liczbą lub pozostać pusty",IF(AND(ISNUMBER(F490),OR(ABS(F490)&gt;1000000000,ROUND(F490,2)&lt;&gt;F490)),"Kwoty: do 2 miejsc po przecinku; wartość bezwzględna wpisu ≤ 1 000 000 000.",""))))))))))))))))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IF(K491=0,"",IF(A491="","Podaj ID wyjścia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: tekst zaczynający się od A–Z, do 64 znaków; bez *, ?, ~, =, &lt; i &gt;. Przykład: T-001.",IF(COUNTIFS('Exits'!$A$9:$A$608,A491)&lt;&gt;1,"ID wyjścia się powtarza",IF(B491="","Podaj ID nadrzędnej transakcji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: tekst zaczynający się od A–Z, do 64 znaków; bez *, ?, ~, =, &lt; i &gt;. Przykład: T-001.",IF(COUNTIFS('Trades'!$A$9:$A$208,B491)&lt;&gt;1,"ID musi pasować do jednego wiersza Trades",IF(NOT(ISNUMBER(C491)),"Podaj prawidłowy czas zamknięcia",IF(OR(C491&lt;1,C491&gt;2958465),"Podaj prawidłowy czas zamknięcia",IF(NOT(ISNUMBER(D491)),"Podaj dodatnią zamkniętą ilość",IF(OR(D491&lt;=0,D491&gt;1000000,ROUND(D491,8)&lt;&gt;D491),"Podaj dodatnią zamkniętą ilość",IF(NOT(ISNUMBER(INDEX('Trades'!$D$9:$D$208,MATCH(B491,'Trades'!$A$9:$A$208,0)))),"Podaj prawidłowy czas otwarcia",IF(C491&lt;INDEX('Trades'!$D$9:$D$208,MATCH(B491,'Trades'!$A$9:$A$208,0)),"Wyjście poprzedza otwarcie",IF(AND(E491&lt;&gt;"",OR(NOT(ISNUMBER(E491)),E491&lt;=0)),"Podaj dodatnią cenę lub pozostaw puste",IF(AND(F491&lt;&gt;"",NOT(ISNUMBER(F491))),"P&amp;L brutto musi być liczbą lub pozostać pusty",IF(AND(ISNUMBER(F491),OR(ABS(F491)&gt;1000000000,ROUND(F491,2)&lt;&gt;F491)),"Kwoty: do 2 miejsc po przecinku; wartość bezwzględna wpisu ≤ 1 000 000 000.",""))))))))))))))))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IF(K492=0,"",IF(A492="","Podaj ID wyjścia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: tekst zaczynający się od A–Z, do 64 znaków; bez *, ?, ~, =, &lt; i &gt;. Przykład: T-001.",IF(COUNTIFS('Exits'!$A$9:$A$608,A492)&lt;&gt;1,"ID wyjścia się powtarza",IF(B492="","Podaj ID nadrzędnej transakcji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: tekst zaczynający się od A–Z, do 64 znaków; bez *, ?, ~, =, &lt; i &gt;. Przykład: T-001.",IF(COUNTIFS('Trades'!$A$9:$A$208,B492)&lt;&gt;1,"ID musi pasować do jednego wiersza Trades",IF(NOT(ISNUMBER(C492)),"Podaj prawidłowy czas zamknięcia",IF(OR(C492&lt;1,C492&gt;2958465),"Podaj prawidłowy czas zamknięcia",IF(NOT(ISNUMBER(D492)),"Podaj dodatnią zamkniętą ilość",IF(OR(D492&lt;=0,D492&gt;1000000,ROUND(D492,8)&lt;&gt;D492),"Podaj dodatnią zamkniętą ilość",IF(NOT(ISNUMBER(INDEX('Trades'!$D$9:$D$208,MATCH(B492,'Trades'!$A$9:$A$208,0)))),"Podaj prawidłowy czas otwarcia",IF(C492&lt;INDEX('Trades'!$D$9:$D$208,MATCH(B492,'Trades'!$A$9:$A$208,0)),"Wyjście poprzedza otwarcie",IF(AND(E492&lt;&gt;"",OR(NOT(ISNUMBER(E492)),E492&lt;=0)),"Podaj dodatnią cenę lub pozostaw puste",IF(AND(F492&lt;&gt;"",NOT(ISNUMBER(F492))),"P&amp;L brutto musi być liczbą lub pozostać pusty",IF(AND(ISNUMBER(F492),OR(ABS(F492)&gt;1000000000,ROUND(F492,2)&lt;&gt;F492)),"Kwoty: do 2 miejsc po przecinku; wartość bezwzględna wpisu ≤ 1 000 000 000.",""))))))))))))))))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IF(K493=0,"",IF(A493="","Podaj ID wyjścia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: tekst zaczynający się od A–Z, do 64 znaków; bez *, ?, ~, =, &lt; i &gt;. Przykład: T-001.",IF(COUNTIFS('Exits'!$A$9:$A$608,A493)&lt;&gt;1,"ID wyjścia się powtarza",IF(B493="","Podaj ID nadrzędnej transakcji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: tekst zaczynający się od A–Z, do 64 znaków; bez *, ?, ~, =, &lt; i &gt;. Przykład: T-001.",IF(COUNTIFS('Trades'!$A$9:$A$208,B493)&lt;&gt;1,"ID musi pasować do jednego wiersza Trades",IF(NOT(ISNUMBER(C493)),"Podaj prawidłowy czas zamknięcia",IF(OR(C493&lt;1,C493&gt;2958465),"Podaj prawidłowy czas zamknięcia",IF(NOT(ISNUMBER(D493)),"Podaj dodatnią zamkniętą ilość",IF(OR(D493&lt;=0,D493&gt;1000000,ROUND(D493,8)&lt;&gt;D493),"Podaj dodatnią zamkniętą ilość",IF(NOT(ISNUMBER(INDEX('Trades'!$D$9:$D$208,MATCH(B493,'Trades'!$A$9:$A$208,0)))),"Podaj prawidłowy czas otwarcia",IF(C493&lt;INDEX('Trades'!$D$9:$D$208,MATCH(B493,'Trades'!$A$9:$A$208,0)),"Wyjście poprzedza otwarcie",IF(AND(E493&lt;&gt;"",OR(NOT(ISNUMBER(E493)),E493&lt;=0)),"Podaj dodatnią cenę lub pozostaw puste",IF(AND(F493&lt;&gt;"",NOT(ISNUMBER(F493))),"P&amp;L brutto musi być liczbą lub pozostać pusty",IF(AND(ISNUMBER(F493),OR(ABS(F493)&gt;1000000000,ROUND(F493,2)&lt;&gt;F493)),"Kwoty: do 2 miejsc po przecinku; wartość bezwzględna wpisu ≤ 1 000 000 000.",""))))))))))))))))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IF(K494=0,"",IF(A494="","Podaj ID wyjścia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: tekst zaczynający się od A–Z, do 64 znaków; bez *, ?, ~, =, &lt; i &gt;. Przykład: T-001.",IF(COUNTIFS('Exits'!$A$9:$A$608,A494)&lt;&gt;1,"ID wyjścia się powtarza",IF(B494="","Podaj ID nadrzędnej transakcji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: tekst zaczynający się od A–Z, do 64 znaków; bez *, ?, ~, =, &lt; i &gt;. Przykład: T-001.",IF(COUNTIFS('Trades'!$A$9:$A$208,B494)&lt;&gt;1,"ID musi pasować do jednego wiersza Trades",IF(NOT(ISNUMBER(C494)),"Podaj prawidłowy czas zamknięcia",IF(OR(C494&lt;1,C494&gt;2958465),"Podaj prawidłowy czas zamknięcia",IF(NOT(ISNUMBER(D494)),"Podaj dodatnią zamkniętą ilość",IF(OR(D494&lt;=0,D494&gt;1000000,ROUND(D494,8)&lt;&gt;D494),"Podaj dodatnią zamkniętą ilość",IF(NOT(ISNUMBER(INDEX('Trades'!$D$9:$D$208,MATCH(B494,'Trades'!$A$9:$A$208,0)))),"Podaj prawidłowy czas otwarcia",IF(C494&lt;INDEX('Trades'!$D$9:$D$208,MATCH(B494,'Trades'!$A$9:$A$208,0)),"Wyjście poprzedza otwarcie",IF(AND(E494&lt;&gt;"",OR(NOT(ISNUMBER(E494)),E494&lt;=0)),"Podaj dodatnią cenę lub pozostaw puste",IF(AND(F494&lt;&gt;"",NOT(ISNUMBER(F494))),"P&amp;L brutto musi być liczbą lub pozostać pusty",IF(AND(ISNUMBER(F494),OR(ABS(F494)&gt;1000000000,ROUND(F494,2)&lt;&gt;F494)),"Kwoty: do 2 miejsc po przecinku; wartość bezwzględna wpisu ≤ 1 000 000 000.",""))))))))))))))))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IF(K495=0,"",IF(A495="","Podaj ID wyjścia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: tekst zaczynający się od A–Z, do 64 znaków; bez *, ?, ~, =, &lt; i &gt;. Przykład: T-001.",IF(COUNTIFS('Exits'!$A$9:$A$608,A495)&lt;&gt;1,"ID wyjścia się powtarza",IF(B495="","Podaj ID nadrzędnej transakcji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: tekst zaczynający się od A–Z, do 64 znaków; bez *, ?, ~, =, &lt; i &gt;. Przykład: T-001.",IF(COUNTIFS('Trades'!$A$9:$A$208,B495)&lt;&gt;1,"ID musi pasować do jednego wiersza Trades",IF(NOT(ISNUMBER(C495)),"Podaj prawidłowy czas zamknięcia",IF(OR(C495&lt;1,C495&gt;2958465),"Podaj prawidłowy czas zamknięcia",IF(NOT(ISNUMBER(D495)),"Podaj dodatnią zamkniętą ilość",IF(OR(D495&lt;=0,D495&gt;1000000,ROUND(D495,8)&lt;&gt;D495),"Podaj dodatnią zamkniętą ilość",IF(NOT(ISNUMBER(INDEX('Trades'!$D$9:$D$208,MATCH(B495,'Trades'!$A$9:$A$208,0)))),"Podaj prawidłowy czas otwarcia",IF(C495&lt;INDEX('Trades'!$D$9:$D$208,MATCH(B495,'Trades'!$A$9:$A$208,0)),"Wyjście poprzedza otwarcie",IF(AND(E495&lt;&gt;"",OR(NOT(ISNUMBER(E495)),E495&lt;=0)),"Podaj dodatnią cenę lub pozostaw puste",IF(AND(F495&lt;&gt;"",NOT(ISNUMBER(F495))),"P&amp;L brutto musi być liczbą lub pozostać pusty",IF(AND(ISNUMBER(F495),OR(ABS(F495)&gt;1000000000,ROUND(F495,2)&lt;&gt;F495)),"Kwoty: do 2 miejsc po przecinku; wartość bezwzględna wpisu ≤ 1 000 000 000.",""))))))))))))))))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IF(K496=0,"",IF(A496="","Podaj ID wyjścia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: tekst zaczynający się od A–Z, do 64 znaków; bez *, ?, ~, =, &lt; i &gt;. Przykład: T-001.",IF(COUNTIFS('Exits'!$A$9:$A$608,A496)&lt;&gt;1,"ID wyjścia się powtarza",IF(B496="","Podaj ID nadrzędnej transakcji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: tekst zaczynający się od A–Z, do 64 znaków; bez *, ?, ~, =, &lt; i &gt;. Przykład: T-001.",IF(COUNTIFS('Trades'!$A$9:$A$208,B496)&lt;&gt;1,"ID musi pasować do jednego wiersza Trades",IF(NOT(ISNUMBER(C496)),"Podaj prawidłowy czas zamknięcia",IF(OR(C496&lt;1,C496&gt;2958465),"Podaj prawidłowy czas zamknięcia",IF(NOT(ISNUMBER(D496)),"Podaj dodatnią zamkniętą ilość",IF(OR(D496&lt;=0,D496&gt;1000000,ROUND(D496,8)&lt;&gt;D496),"Podaj dodatnią zamkniętą ilość",IF(NOT(ISNUMBER(INDEX('Trades'!$D$9:$D$208,MATCH(B496,'Trades'!$A$9:$A$208,0)))),"Podaj prawidłowy czas otwarcia",IF(C496&lt;INDEX('Trades'!$D$9:$D$208,MATCH(B496,'Trades'!$A$9:$A$208,0)),"Wyjście poprzedza otwarcie",IF(AND(E496&lt;&gt;"",OR(NOT(ISNUMBER(E496)),E496&lt;=0)),"Podaj dodatnią cenę lub pozostaw puste",IF(AND(F496&lt;&gt;"",NOT(ISNUMBER(F496))),"P&amp;L brutto musi być liczbą lub pozostać pusty",IF(AND(ISNUMBER(F496),OR(ABS(F496)&gt;1000000000,ROUND(F496,2)&lt;&gt;F496)),"Kwoty: do 2 miejsc po przecinku; wartość bezwzględna wpisu ≤ 1 000 000 000.",""))))))))))))))))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IF(K497=0,"",IF(A497="","Podaj ID wyjścia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: tekst zaczynający się od A–Z, do 64 znaków; bez *, ?, ~, =, &lt; i &gt;. Przykład: T-001.",IF(COUNTIFS('Exits'!$A$9:$A$608,A497)&lt;&gt;1,"ID wyjścia się powtarza",IF(B497="","Podaj ID nadrzędnej transakcji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: tekst zaczynający się od A–Z, do 64 znaków; bez *, ?, ~, =, &lt; i &gt;. Przykład: T-001.",IF(COUNTIFS('Trades'!$A$9:$A$208,B497)&lt;&gt;1,"ID musi pasować do jednego wiersza Trades",IF(NOT(ISNUMBER(C497)),"Podaj prawidłowy czas zamknięcia",IF(OR(C497&lt;1,C497&gt;2958465),"Podaj prawidłowy czas zamknięcia",IF(NOT(ISNUMBER(D497)),"Podaj dodatnią zamkniętą ilość",IF(OR(D497&lt;=0,D497&gt;1000000,ROUND(D497,8)&lt;&gt;D497),"Podaj dodatnią zamkniętą ilość",IF(NOT(ISNUMBER(INDEX('Trades'!$D$9:$D$208,MATCH(B497,'Trades'!$A$9:$A$208,0)))),"Podaj prawidłowy czas otwarcia",IF(C497&lt;INDEX('Trades'!$D$9:$D$208,MATCH(B497,'Trades'!$A$9:$A$208,0)),"Wyjście poprzedza otwarcie",IF(AND(E497&lt;&gt;"",OR(NOT(ISNUMBER(E497)),E497&lt;=0)),"Podaj dodatnią cenę lub pozostaw puste",IF(AND(F497&lt;&gt;"",NOT(ISNUMBER(F497))),"P&amp;L brutto musi być liczbą lub pozostać pusty",IF(AND(ISNUMBER(F497),OR(ABS(F497)&gt;1000000000,ROUND(F497,2)&lt;&gt;F497)),"Kwoty: do 2 miejsc po przecinku; wartość bezwzględna wpisu ≤ 1 000 000 000.",""))))))))))))))))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IF(K498=0,"",IF(A498="","Podaj ID wyjścia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: tekst zaczynający się od A–Z, do 64 znaków; bez *, ?, ~, =, &lt; i &gt;. Przykład: T-001.",IF(COUNTIFS('Exits'!$A$9:$A$608,A498)&lt;&gt;1,"ID wyjścia się powtarza",IF(B498="","Podaj ID nadrzędnej transakcji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: tekst zaczynający się od A–Z, do 64 znaków; bez *, ?, ~, =, &lt; i &gt;. Przykład: T-001.",IF(COUNTIFS('Trades'!$A$9:$A$208,B498)&lt;&gt;1,"ID musi pasować do jednego wiersza Trades",IF(NOT(ISNUMBER(C498)),"Podaj prawidłowy czas zamknięcia",IF(OR(C498&lt;1,C498&gt;2958465),"Podaj prawidłowy czas zamknięcia",IF(NOT(ISNUMBER(D498)),"Podaj dodatnią zamkniętą ilość",IF(OR(D498&lt;=0,D498&gt;1000000,ROUND(D498,8)&lt;&gt;D498),"Podaj dodatnią zamkniętą ilość",IF(NOT(ISNUMBER(INDEX('Trades'!$D$9:$D$208,MATCH(B498,'Trades'!$A$9:$A$208,0)))),"Podaj prawidłowy czas otwarcia",IF(C498&lt;INDEX('Trades'!$D$9:$D$208,MATCH(B498,'Trades'!$A$9:$A$208,0)),"Wyjście poprzedza otwarcie",IF(AND(E498&lt;&gt;"",OR(NOT(ISNUMBER(E498)),E498&lt;=0)),"Podaj dodatnią cenę lub pozostaw puste",IF(AND(F498&lt;&gt;"",NOT(ISNUMBER(F498))),"P&amp;L brutto musi być liczbą lub pozostać pusty",IF(AND(ISNUMBER(F498),OR(ABS(F498)&gt;1000000000,ROUND(F498,2)&lt;&gt;F498)),"Kwoty: do 2 miejsc po przecinku; wartość bezwzględna wpisu ≤ 1 000 000 000.",""))))))))))))))))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IF(K499=0,"",IF(A499="","Podaj ID wyjścia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: tekst zaczynający się od A–Z, do 64 znaków; bez *, ?, ~, =, &lt; i &gt;. Przykład: T-001.",IF(COUNTIFS('Exits'!$A$9:$A$608,A499)&lt;&gt;1,"ID wyjścia się powtarza",IF(B499="","Podaj ID nadrzędnej transakcji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: tekst zaczynający się od A–Z, do 64 znaków; bez *, ?, ~, =, &lt; i &gt;. Przykład: T-001.",IF(COUNTIFS('Trades'!$A$9:$A$208,B499)&lt;&gt;1,"ID musi pasować do jednego wiersza Trades",IF(NOT(ISNUMBER(C499)),"Podaj prawidłowy czas zamknięcia",IF(OR(C499&lt;1,C499&gt;2958465),"Podaj prawidłowy czas zamknięcia",IF(NOT(ISNUMBER(D499)),"Podaj dodatnią zamkniętą ilość",IF(OR(D499&lt;=0,D499&gt;1000000,ROUND(D499,8)&lt;&gt;D499),"Podaj dodatnią zamkniętą ilość",IF(NOT(ISNUMBER(INDEX('Trades'!$D$9:$D$208,MATCH(B499,'Trades'!$A$9:$A$208,0)))),"Podaj prawidłowy czas otwarcia",IF(C499&lt;INDEX('Trades'!$D$9:$D$208,MATCH(B499,'Trades'!$A$9:$A$208,0)),"Wyjście poprzedza otwarcie",IF(AND(E499&lt;&gt;"",OR(NOT(ISNUMBER(E499)),E499&lt;=0)),"Podaj dodatnią cenę lub pozostaw puste",IF(AND(F499&lt;&gt;"",NOT(ISNUMBER(F499))),"P&amp;L brutto musi być liczbą lub pozostać pusty",IF(AND(ISNUMBER(F499),OR(ABS(F499)&gt;1000000000,ROUND(F499,2)&lt;&gt;F499)),"Kwoty: do 2 miejsc po przecinku; wartość bezwzględna wpisu ≤ 1 000 000 000.",""))))))))))))))))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IF(K500=0,"",IF(A500="","Podaj ID wyjścia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: tekst zaczynający się od A–Z, do 64 znaków; bez *, ?, ~, =, &lt; i &gt;. Przykład: T-001.",IF(COUNTIFS('Exits'!$A$9:$A$608,A500)&lt;&gt;1,"ID wyjścia się powtarza",IF(B500="","Podaj ID nadrzędnej transakcji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: tekst zaczynający się od A–Z, do 64 znaków; bez *, ?, ~, =, &lt; i &gt;. Przykład: T-001.",IF(COUNTIFS('Trades'!$A$9:$A$208,B500)&lt;&gt;1,"ID musi pasować do jednego wiersza Trades",IF(NOT(ISNUMBER(C500)),"Podaj prawidłowy czas zamknięcia",IF(OR(C500&lt;1,C500&gt;2958465),"Podaj prawidłowy czas zamknięcia",IF(NOT(ISNUMBER(D500)),"Podaj dodatnią zamkniętą ilość",IF(OR(D500&lt;=0,D500&gt;1000000,ROUND(D500,8)&lt;&gt;D500),"Podaj dodatnią zamkniętą ilość",IF(NOT(ISNUMBER(INDEX('Trades'!$D$9:$D$208,MATCH(B500,'Trades'!$A$9:$A$208,0)))),"Podaj prawidłowy czas otwarcia",IF(C500&lt;INDEX('Trades'!$D$9:$D$208,MATCH(B500,'Trades'!$A$9:$A$208,0)),"Wyjście poprzedza otwarcie",IF(AND(E500&lt;&gt;"",OR(NOT(ISNUMBER(E500)),E500&lt;=0)),"Podaj dodatnią cenę lub pozostaw puste",IF(AND(F500&lt;&gt;"",NOT(ISNUMBER(F500))),"P&amp;L brutto musi być liczbą lub pozostać pusty",IF(AND(ISNUMBER(F500),OR(ABS(F500)&gt;1000000000,ROUND(F500,2)&lt;&gt;F500)),"Kwoty: do 2 miejsc po przecinku; wartość bezwzględna wpisu ≤ 1 000 000 000.",""))))))))))))))))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IF(K501=0,"",IF(A501="","Podaj ID wyjścia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: tekst zaczynający się od A–Z, do 64 znaków; bez *, ?, ~, =, &lt; i &gt;. Przykład: T-001.",IF(COUNTIFS('Exits'!$A$9:$A$608,A501)&lt;&gt;1,"ID wyjścia się powtarza",IF(B501="","Podaj ID nadrzędnej transakcji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: tekst zaczynający się od A–Z, do 64 znaków; bez *, ?, ~, =, &lt; i &gt;. Przykład: T-001.",IF(COUNTIFS('Trades'!$A$9:$A$208,B501)&lt;&gt;1,"ID musi pasować do jednego wiersza Trades",IF(NOT(ISNUMBER(C501)),"Podaj prawidłowy czas zamknięcia",IF(OR(C501&lt;1,C501&gt;2958465),"Podaj prawidłowy czas zamknięcia",IF(NOT(ISNUMBER(D501)),"Podaj dodatnią zamkniętą ilość",IF(OR(D501&lt;=0,D501&gt;1000000,ROUND(D501,8)&lt;&gt;D501),"Podaj dodatnią zamkniętą ilość",IF(NOT(ISNUMBER(INDEX('Trades'!$D$9:$D$208,MATCH(B501,'Trades'!$A$9:$A$208,0)))),"Podaj prawidłowy czas otwarcia",IF(C501&lt;INDEX('Trades'!$D$9:$D$208,MATCH(B501,'Trades'!$A$9:$A$208,0)),"Wyjście poprzedza otwarcie",IF(AND(E501&lt;&gt;"",OR(NOT(ISNUMBER(E501)),E501&lt;=0)),"Podaj dodatnią cenę lub pozostaw puste",IF(AND(F501&lt;&gt;"",NOT(ISNUMBER(F501))),"P&amp;L brutto musi być liczbą lub pozostać pusty",IF(AND(ISNUMBER(F501),OR(ABS(F501)&gt;1000000000,ROUND(F501,2)&lt;&gt;F501)),"Kwoty: do 2 miejsc po przecinku; wartość bezwzględna wpisu ≤ 1 000 000 000.",""))))))))))))))))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IF(K502=0,"",IF(A502="","Podaj ID wyjścia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: tekst zaczynający się od A–Z, do 64 znaków; bez *, ?, ~, =, &lt; i &gt;. Przykład: T-001.",IF(COUNTIFS('Exits'!$A$9:$A$608,A502)&lt;&gt;1,"ID wyjścia się powtarza",IF(B502="","Podaj ID nadrzędnej transakcji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: tekst zaczynający się od A–Z, do 64 znaków; bez *, ?, ~, =, &lt; i &gt;. Przykład: T-001.",IF(COUNTIFS('Trades'!$A$9:$A$208,B502)&lt;&gt;1,"ID musi pasować do jednego wiersza Trades",IF(NOT(ISNUMBER(C502)),"Podaj prawidłowy czas zamknięcia",IF(OR(C502&lt;1,C502&gt;2958465),"Podaj prawidłowy czas zamknięcia",IF(NOT(ISNUMBER(D502)),"Podaj dodatnią zamkniętą ilość",IF(OR(D502&lt;=0,D502&gt;1000000,ROUND(D502,8)&lt;&gt;D502),"Podaj dodatnią zamkniętą ilość",IF(NOT(ISNUMBER(INDEX('Trades'!$D$9:$D$208,MATCH(B502,'Trades'!$A$9:$A$208,0)))),"Podaj prawidłowy czas otwarcia",IF(C502&lt;INDEX('Trades'!$D$9:$D$208,MATCH(B502,'Trades'!$A$9:$A$208,0)),"Wyjście poprzedza otwarcie",IF(AND(E502&lt;&gt;"",OR(NOT(ISNUMBER(E502)),E502&lt;=0)),"Podaj dodatnią cenę lub pozostaw puste",IF(AND(F502&lt;&gt;"",NOT(ISNUMBER(F502))),"P&amp;L brutto musi być liczbą lub pozostać pusty",IF(AND(ISNUMBER(F502),OR(ABS(F502)&gt;1000000000,ROUND(F502,2)&lt;&gt;F502)),"Kwoty: do 2 miejsc po przecinku; wartość bezwzględna wpisu ≤ 1 000 000 000.",""))))))))))))))))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IF(K503=0,"",IF(A503="","Podaj ID wyjścia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: tekst zaczynający się od A–Z, do 64 znaków; bez *, ?, ~, =, &lt; i &gt;. Przykład: T-001.",IF(COUNTIFS('Exits'!$A$9:$A$608,A503)&lt;&gt;1,"ID wyjścia się powtarza",IF(B503="","Podaj ID nadrzędnej transakcji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: tekst zaczynający się od A–Z, do 64 znaków; bez *, ?, ~, =, &lt; i &gt;. Przykład: T-001.",IF(COUNTIFS('Trades'!$A$9:$A$208,B503)&lt;&gt;1,"ID musi pasować do jednego wiersza Trades",IF(NOT(ISNUMBER(C503)),"Podaj prawidłowy czas zamknięcia",IF(OR(C503&lt;1,C503&gt;2958465),"Podaj prawidłowy czas zamknięcia",IF(NOT(ISNUMBER(D503)),"Podaj dodatnią zamkniętą ilość",IF(OR(D503&lt;=0,D503&gt;1000000,ROUND(D503,8)&lt;&gt;D503),"Podaj dodatnią zamkniętą ilość",IF(NOT(ISNUMBER(INDEX('Trades'!$D$9:$D$208,MATCH(B503,'Trades'!$A$9:$A$208,0)))),"Podaj prawidłowy czas otwarcia",IF(C503&lt;INDEX('Trades'!$D$9:$D$208,MATCH(B503,'Trades'!$A$9:$A$208,0)),"Wyjście poprzedza otwarcie",IF(AND(E503&lt;&gt;"",OR(NOT(ISNUMBER(E503)),E503&lt;=0)),"Podaj dodatnią cenę lub pozostaw puste",IF(AND(F503&lt;&gt;"",NOT(ISNUMBER(F503))),"P&amp;L brutto musi być liczbą lub pozostać pusty",IF(AND(ISNUMBER(F503),OR(ABS(F503)&gt;1000000000,ROUND(F503,2)&lt;&gt;F503)),"Kwoty: do 2 miejsc po przecinku; wartość bezwzględna wpisu ≤ 1 000 000 000.",""))))))))))))))))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IF(K504=0,"",IF(A504="","Podaj ID wyjścia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: tekst zaczynający się od A–Z, do 64 znaków; bez *, ?, ~, =, &lt; i &gt;. Przykład: T-001.",IF(COUNTIFS('Exits'!$A$9:$A$608,A504)&lt;&gt;1,"ID wyjścia się powtarza",IF(B504="","Podaj ID nadrzędnej transakcji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: tekst zaczynający się od A–Z, do 64 znaków; bez *, ?, ~, =, &lt; i &gt;. Przykład: T-001.",IF(COUNTIFS('Trades'!$A$9:$A$208,B504)&lt;&gt;1,"ID musi pasować do jednego wiersza Trades",IF(NOT(ISNUMBER(C504)),"Podaj prawidłowy czas zamknięcia",IF(OR(C504&lt;1,C504&gt;2958465),"Podaj prawidłowy czas zamknięcia",IF(NOT(ISNUMBER(D504)),"Podaj dodatnią zamkniętą ilość",IF(OR(D504&lt;=0,D504&gt;1000000,ROUND(D504,8)&lt;&gt;D504),"Podaj dodatnią zamkniętą ilość",IF(NOT(ISNUMBER(INDEX('Trades'!$D$9:$D$208,MATCH(B504,'Trades'!$A$9:$A$208,0)))),"Podaj prawidłowy czas otwarcia",IF(C504&lt;INDEX('Trades'!$D$9:$D$208,MATCH(B504,'Trades'!$A$9:$A$208,0)),"Wyjście poprzedza otwarcie",IF(AND(E504&lt;&gt;"",OR(NOT(ISNUMBER(E504)),E504&lt;=0)),"Podaj dodatnią cenę lub pozostaw puste",IF(AND(F504&lt;&gt;"",NOT(ISNUMBER(F504))),"P&amp;L brutto musi być liczbą lub pozostać pusty",IF(AND(ISNUMBER(F504),OR(ABS(F504)&gt;1000000000,ROUND(F504,2)&lt;&gt;F504)),"Kwoty: do 2 miejsc po przecinku; wartość bezwzględna wpisu ≤ 1 000 000 000.",""))))))))))))))))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IF(K505=0,"",IF(A505="","Podaj ID wyjścia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: tekst zaczynający się od A–Z, do 64 znaków; bez *, ?, ~, =, &lt; i &gt;. Przykład: T-001.",IF(COUNTIFS('Exits'!$A$9:$A$608,A505)&lt;&gt;1,"ID wyjścia się powtarza",IF(B505="","Podaj ID nadrzędnej transakcji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: tekst zaczynający się od A–Z, do 64 znaków; bez *, ?, ~, =, &lt; i &gt;. Przykład: T-001.",IF(COUNTIFS('Trades'!$A$9:$A$208,B505)&lt;&gt;1,"ID musi pasować do jednego wiersza Trades",IF(NOT(ISNUMBER(C505)),"Podaj prawidłowy czas zamknięcia",IF(OR(C505&lt;1,C505&gt;2958465),"Podaj prawidłowy czas zamknięcia",IF(NOT(ISNUMBER(D505)),"Podaj dodatnią zamkniętą ilość",IF(OR(D505&lt;=0,D505&gt;1000000,ROUND(D505,8)&lt;&gt;D505),"Podaj dodatnią zamkniętą ilość",IF(NOT(ISNUMBER(INDEX('Trades'!$D$9:$D$208,MATCH(B505,'Trades'!$A$9:$A$208,0)))),"Podaj prawidłowy czas otwarcia",IF(C505&lt;INDEX('Trades'!$D$9:$D$208,MATCH(B505,'Trades'!$A$9:$A$208,0)),"Wyjście poprzedza otwarcie",IF(AND(E505&lt;&gt;"",OR(NOT(ISNUMBER(E505)),E505&lt;=0)),"Podaj dodatnią cenę lub pozostaw puste",IF(AND(F505&lt;&gt;"",NOT(ISNUMBER(F505))),"P&amp;L brutto musi być liczbą lub pozostać pusty",IF(AND(ISNUMBER(F505),OR(ABS(F505)&gt;1000000000,ROUND(F505,2)&lt;&gt;F505)),"Kwoty: do 2 miejsc po przecinku; wartość bezwzględna wpisu ≤ 1 000 000 000.",""))))))))))))))))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IF(K506=0,"",IF(A506="","Podaj ID wyjścia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: tekst zaczynający się od A–Z, do 64 znaków; bez *, ?, ~, =, &lt; i &gt;. Przykład: T-001.",IF(COUNTIFS('Exits'!$A$9:$A$608,A506)&lt;&gt;1,"ID wyjścia się powtarza",IF(B506="","Podaj ID nadrzędnej transakcji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: tekst zaczynający się od A–Z, do 64 znaków; bez *, ?, ~, =, &lt; i &gt;. Przykład: T-001.",IF(COUNTIFS('Trades'!$A$9:$A$208,B506)&lt;&gt;1,"ID musi pasować do jednego wiersza Trades",IF(NOT(ISNUMBER(C506)),"Podaj prawidłowy czas zamknięcia",IF(OR(C506&lt;1,C506&gt;2958465),"Podaj prawidłowy czas zamknięcia",IF(NOT(ISNUMBER(D506)),"Podaj dodatnią zamkniętą ilość",IF(OR(D506&lt;=0,D506&gt;1000000,ROUND(D506,8)&lt;&gt;D506),"Podaj dodatnią zamkniętą ilość",IF(NOT(ISNUMBER(INDEX('Trades'!$D$9:$D$208,MATCH(B506,'Trades'!$A$9:$A$208,0)))),"Podaj prawidłowy czas otwarcia",IF(C506&lt;INDEX('Trades'!$D$9:$D$208,MATCH(B506,'Trades'!$A$9:$A$208,0)),"Wyjście poprzedza otwarcie",IF(AND(E506&lt;&gt;"",OR(NOT(ISNUMBER(E506)),E506&lt;=0)),"Podaj dodatnią cenę lub pozostaw puste",IF(AND(F506&lt;&gt;"",NOT(ISNUMBER(F506))),"P&amp;L brutto musi być liczbą lub pozostać pusty",IF(AND(ISNUMBER(F506),OR(ABS(F506)&gt;1000000000,ROUND(F506,2)&lt;&gt;F506)),"Kwoty: do 2 miejsc po przecinku; wartość bezwzględna wpisu ≤ 1 000 000 000.",""))))))))))))))))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IF(K507=0,"",IF(A507="","Podaj ID wyjścia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: tekst zaczynający się od A–Z, do 64 znaków; bez *, ?, ~, =, &lt; i &gt;. Przykład: T-001.",IF(COUNTIFS('Exits'!$A$9:$A$608,A507)&lt;&gt;1,"ID wyjścia się powtarza",IF(B507="","Podaj ID nadrzędnej transakcji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: tekst zaczynający się od A–Z, do 64 znaków; bez *, ?, ~, =, &lt; i &gt;. Przykład: T-001.",IF(COUNTIFS('Trades'!$A$9:$A$208,B507)&lt;&gt;1,"ID musi pasować do jednego wiersza Trades",IF(NOT(ISNUMBER(C507)),"Podaj prawidłowy czas zamknięcia",IF(OR(C507&lt;1,C507&gt;2958465),"Podaj prawidłowy czas zamknięcia",IF(NOT(ISNUMBER(D507)),"Podaj dodatnią zamkniętą ilość",IF(OR(D507&lt;=0,D507&gt;1000000,ROUND(D507,8)&lt;&gt;D507),"Podaj dodatnią zamkniętą ilość",IF(NOT(ISNUMBER(INDEX('Trades'!$D$9:$D$208,MATCH(B507,'Trades'!$A$9:$A$208,0)))),"Podaj prawidłowy czas otwarcia",IF(C507&lt;INDEX('Trades'!$D$9:$D$208,MATCH(B507,'Trades'!$A$9:$A$208,0)),"Wyjście poprzedza otwarcie",IF(AND(E507&lt;&gt;"",OR(NOT(ISNUMBER(E507)),E507&lt;=0)),"Podaj dodatnią cenę lub pozostaw puste",IF(AND(F507&lt;&gt;"",NOT(ISNUMBER(F507))),"P&amp;L brutto musi być liczbą lub pozostać pusty",IF(AND(ISNUMBER(F507),OR(ABS(F507)&gt;1000000000,ROUND(F507,2)&lt;&gt;F507)),"Kwoty: do 2 miejsc po przecinku; wartość bezwzględna wpisu ≤ 1 000 000 000.",""))))))))))))))))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IF(K508=0,"",IF(A508="","Podaj ID wyjścia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: tekst zaczynający się od A–Z, do 64 znaków; bez *, ?, ~, =, &lt; i &gt;. Przykład: T-001.",IF(COUNTIFS('Exits'!$A$9:$A$608,A508)&lt;&gt;1,"ID wyjścia się powtarza",IF(B508="","Podaj ID nadrzędnej transakcji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: tekst zaczynający się od A–Z, do 64 znaków; bez *, ?, ~, =, &lt; i &gt;. Przykład: T-001.",IF(COUNTIFS('Trades'!$A$9:$A$208,B508)&lt;&gt;1,"ID musi pasować do jednego wiersza Trades",IF(NOT(ISNUMBER(C508)),"Podaj prawidłowy czas zamknięcia",IF(OR(C508&lt;1,C508&gt;2958465),"Podaj prawidłowy czas zamknięcia",IF(NOT(ISNUMBER(D508)),"Podaj dodatnią zamkniętą ilość",IF(OR(D508&lt;=0,D508&gt;1000000,ROUND(D508,8)&lt;&gt;D508),"Podaj dodatnią zamkniętą ilość",IF(NOT(ISNUMBER(INDEX('Trades'!$D$9:$D$208,MATCH(B508,'Trades'!$A$9:$A$208,0)))),"Podaj prawidłowy czas otwarcia",IF(C508&lt;INDEX('Trades'!$D$9:$D$208,MATCH(B508,'Trades'!$A$9:$A$208,0)),"Wyjście poprzedza otwarcie",IF(AND(E508&lt;&gt;"",OR(NOT(ISNUMBER(E508)),E508&lt;=0)),"Podaj dodatnią cenę lub pozostaw puste",IF(AND(F508&lt;&gt;"",NOT(ISNUMBER(F508))),"P&amp;L brutto musi być liczbą lub pozostać pusty",IF(AND(ISNUMBER(F508),OR(ABS(F508)&gt;1000000000,ROUND(F508,2)&lt;&gt;F508)),"Kwoty: do 2 miejsc po przecinku; wartość bezwzględna wpisu ≤ 1 000 000 000.",""))))))))))))))))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IF(K509=0,"",IF(A509="","Podaj ID wyjścia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: tekst zaczynający się od A–Z, do 64 znaków; bez *, ?, ~, =, &lt; i &gt;. Przykład: T-001.",IF(COUNTIFS('Exits'!$A$9:$A$608,A509)&lt;&gt;1,"ID wyjścia się powtarza",IF(B509="","Podaj ID nadrzędnej transakcji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: tekst zaczynający się od A–Z, do 64 znaków; bez *, ?, ~, =, &lt; i &gt;. Przykład: T-001.",IF(COUNTIFS('Trades'!$A$9:$A$208,B509)&lt;&gt;1,"ID musi pasować do jednego wiersza Trades",IF(NOT(ISNUMBER(C509)),"Podaj prawidłowy czas zamknięcia",IF(OR(C509&lt;1,C509&gt;2958465),"Podaj prawidłowy czas zamknięcia",IF(NOT(ISNUMBER(D509)),"Podaj dodatnią zamkniętą ilość",IF(OR(D509&lt;=0,D509&gt;1000000,ROUND(D509,8)&lt;&gt;D509),"Podaj dodatnią zamkniętą ilość",IF(NOT(ISNUMBER(INDEX('Trades'!$D$9:$D$208,MATCH(B509,'Trades'!$A$9:$A$208,0)))),"Podaj prawidłowy czas otwarcia",IF(C509&lt;INDEX('Trades'!$D$9:$D$208,MATCH(B509,'Trades'!$A$9:$A$208,0)),"Wyjście poprzedza otwarcie",IF(AND(E509&lt;&gt;"",OR(NOT(ISNUMBER(E509)),E509&lt;=0)),"Podaj dodatnią cenę lub pozostaw puste",IF(AND(F509&lt;&gt;"",NOT(ISNUMBER(F509))),"P&amp;L brutto musi być liczbą lub pozostać pusty",IF(AND(ISNUMBER(F509),OR(ABS(F509)&gt;1000000000,ROUND(F509,2)&lt;&gt;F509)),"Kwoty: do 2 miejsc po przecinku; wartość bezwzględna wpisu ≤ 1 000 000 000.",""))))))))))))))))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IF(K510=0,"",IF(A510="","Podaj ID wyjścia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: tekst zaczynający się od A–Z, do 64 znaków; bez *, ?, ~, =, &lt; i &gt;. Przykład: T-001.",IF(COUNTIFS('Exits'!$A$9:$A$608,A510)&lt;&gt;1,"ID wyjścia się powtarza",IF(B510="","Podaj ID nadrzędnej transakcji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: tekst zaczynający się od A–Z, do 64 znaków; bez *, ?, ~, =, &lt; i &gt;. Przykład: T-001.",IF(COUNTIFS('Trades'!$A$9:$A$208,B510)&lt;&gt;1,"ID musi pasować do jednego wiersza Trades",IF(NOT(ISNUMBER(C510)),"Podaj prawidłowy czas zamknięcia",IF(OR(C510&lt;1,C510&gt;2958465),"Podaj prawidłowy czas zamknięcia",IF(NOT(ISNUMBER(D510)),"Podaj dodatnią zamkniętą ilość",IF(OR(D510&lt;=0,D510&gt;1000000,ROUND(D510,8)&lt;&gt;D510),"Podaj dodatnią zamkniętą ilość",IF(NOT(ISNUMBER(INDEX('Trades'!$D$9:$D$208,MATCH(B510,'Trades'!$A$9:$A$208,0)))),"Podaj prawidłowy czas otwarcia",IF(C510&lt;INDEX('Trades'!$D$9:$D$208,MATCH(B510,'Trades'!$A$9:$A$208,0)),"Wyjście poprzedza otwarcie",IF(AND(E510&lt;&gt;"",OR(NOT(ISNUMBER(E510)),E510&lt;=0)),"Podaj dodatnią cenę lub pozostaw puste",IF(AND(F510&lt;&gt;"",NOT(ISNUMBER(F510))),"P&amp;L brutto musi być liczbą lub pozostać pusty",IF(AND(ISNUMBER(F510),OR(ABS(F510)&gt;1000000000,ROUND(F510,2)&lt;&gt;F510)),"Kwoty: do 2 miejsc po przecinku; wartość bezwzględna wpisu ≤ 1 000 000 000.",""))))))))))))))))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IF(K511=0,"",IF(A511="","Podaj ID wyjścia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: tekst zaczynający się od A–Z, do 64 znaków; bez *, ?, ~, =, &lt; i &gt;. Przykład: T-001.",IF(COUNTIFS('Exits'!$A$9:$A$608,A511)&lt;&gt;1,"ID wyjścia się powtarza",IF(B511="","Podaj ID nadrzędnej transakcji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: tekst zaczynający się od A–Z, do 64 znaków; bez *, ?, ~, =, &lt; i &gt;. Przykład: T-001.",IF(COUNTIFS('Trades'!$A$9:$A$208,B511)&lt;&gt;1,"ID musi pasować do jednego wiersza Trades",IF(NOT(ISNUMBER(C511)),"Podaj prawidłowy czas zamknięcia",IF(OR(C511&lt;1,C511&gt;2958465),"Podaj prawidłowy czas zamknięcia",IF(NOT(ISNUMBER(D511)),"Podaj dodatnią zamkniętą ilość",IF(OR(D511&lt;=0,D511&gt;1000000,ROUND(D511,8)&lt;&gt;D511),"Podaj dodatnią zamkniętą ilość",IF(NOT(ISNUMBER(INDEX('Trades'!$D$9:$D$208,MATCH(B511,'Trades'!$A$9:$A$208,0)))),"Podaj prawidłowy czas otwarcia",IF(C511&lt;INDEX('Trades'!$D$9:$D$208,MATCH(B511,'Trades'!$A$9:$A$208,0)),"Wyjście poprzedza otwarcie",IF(AND(E511&lt;&gt;"",OR(NOT(ISNUMBER(E511)),E511&lt;=0)),"Podaj dodatnią cenę lub pozostaw puste",IF(AND(F511&lt;&gt;"",NOT(ISNUMBER(F511))),"P&amp;L brutto musi być liczbą lub pozostać pusty",IF(AND(ISNUMBER(F511),OR(ABS(F511)&gt;1000000000,ROUND(F511,2)&lt;&gt;F511)),"Kwoty: do 2 miejsc po przecinku; wartość bezwzględna wpisu ≤ 1 000 000 000.",""))))))))))))))))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IF(K512=0,"",IF(A512="","Podaj ID wyjścia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: tekst zaczynający się od A–Z, do 64 znaków; bez *, ?, ~, =, &lt; i &gt;. Przykład: T-001.",IF(COUNTIFS('Exits'!$A$9:$A$608,A512)&lt;&gt;1,"ID wyjścia się powtarza",IF(B512="","Podaj ID nadrzędnej transakcji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: tekst zaczynający się od A–Z, do 64 znaków; bez *, ?, ~, =, &lt; i &gt;. Przykład: T-001.",IF(COUNTIFS('Trades'!$A$9:$A$208,B512)&lt;&gt;1,"ID musi pasować do jednego wiersza Trades",IF(NOT(ISNUMBER(C512)),"Podaj prawidłowy czas zamknięcia",IF(OR(C512&lt;1,C512&gt;2958465),"Podaj prawidłowy czas zamknięcia",IF(NOT(ISNUMBER(D512)),"Podaj dodatnią zamkniętą ilość",IF(OR(D512&lt;=0,D512&gt;1000000,ROUND(D512,8)&lt;&gt;D512),"Podaj dodatnią zamkniętą ilość",IF(NOT(ISNUMBER(INDEX('Trades'!$D$9:$D$208,MATCH(B512,'Trades'!$A$9:$A$208,0)))),"Podaj prawidłowy czas otwarcia",IF(C512&lt;INDEX('Trades'!$D$9:$D$208,MATCH(B512,'Trades'!$A$9:$A$208,0)),"Wyjście poprzedza otwarcie",IF(AND(E512&lt;&gt;"",OR(NOT(ISNUMBER(E512)),E512&lt;=0)),"Podaj dodatnią cenę lub pozostaw puste",IF(AND(F512&lt;&gt;"",NOT(ISNUMBER(F512))),"P&amp;L brutto musi być liczbą lub pozostać pusty",IF(AND(ISNUMBER(F512),OR(ABS(F512)&gt;1000000000,ROUND(F512,2)&lt;&gt;F512)),"Kwoty: do 2 miejsc po przecinku; wartość bezwzględna wpisu ≤ 1 000 000 000.",""))))))))))))))))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IF(K513=0,"",IF(A513="","Podaj ID wyjścia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: tekst zaczynający się od A–Z, do 64 znaków; bez *, ?, ~, =, &lt; i &gt;. Przykład: T-001.",IF(COUNTIFS('Exits'!$A$9:$A$608,A513)&lt;&gt;1,"ID wyjścia się powtarza",IF(B513="","Podaj ID nadrzędnej transakcji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: tekst zaczynający się od A–Z, do 64 znaków; bez *, ?, ~, =, &lt; i &gt;. Przykład: T-001.",IF(COUNTIFS('Trades'!$A$9:$A$208,B513)&lt;&gt;1,"ID musi pasować do jednego wiersza Trades",IF(NOT(ISNUMBER(C513)),"Podaj prawidłowy czas zamknięcia",IF(OR(C513&lt;1,C513&gt;2958465),"Podaj prawidłowy czas zamknięcia",IF(NOT(ISNUMBER(D513)),"Podaj dodatnią zamkniętą ilość",IF(OR(D513&lt;=0,D513&gt;1000000,ROUND(D513,8)&lt;&gt;D513),"Podaj dodatnią zamkniętą ilość",IF(NOT(ISNUMBER(INDEX('Trades'!$D$9:$D$208,MATCH(B513,'Trades'!$A$9:$A$208,0)))),"Podaj prawidłowy czas otwarcia",IF(C513&lt;INDEX('Trades'!$D$9:$D$208,MATCH(B513,'Trades'!$A$9:$A$208,0)),"Wyjście poprzedza otwarcie",IF(AND(E513&lt;&gt;"",OR(NOT(ISNUMBER(E513)),E513&lt;=0)),"Podaj dodatnią cenę lub pozostaw puste",IF(AND(F513&lt;&gt;"",NOT(ISNUMBER(F513))),"P&amp;L brutto musi być liczbą lub pozostać pusty",IF(AND(ISNUMBER(F513),OR(ABS(F513)&gt;1000000000,ROUND(F513,2)&lt;&gt;F513)),"Kwoty: do 2 miejsc po przecinku; wartość bezwzględna wpisu ≤ 1 000 000 000.",""))))))))))))))))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IF(K514=0,"",IF(A514="","Podaj ID wyjścia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: tekst zaczynający się od A–Z, do 64 znaków; bez *, ?, ~, =, &lt; i &gt;. Przykład: T-001.",IF(COUNTIFS('Exits'!$A$9:$A$608,A514)&lt;&gt;1,"ID wyjścia się powtarza",IF(B514="","Podaj ID nadrzędnej transakcji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: tekst zaczynający się od A–Z, do 64 znaków; bez *, ?, ~, =, &lt; i &gt;. Przykład: T-001.",IF(COUNTIFS('Trades'!$A$9:$A$208,B514)&lt;&gt;1,"ID musi pasować do jednego wiersza Trades",IF(NOT(ISNUMBER(C514)),"Podaj prawidłowy czas zamknięcia",IF(OR(C514&lt;1,C514&gt;2958465),"Podaj prawidłowy czas zamknięcia",IF(NOT(ISNUMBER(D514)),"Podaj dodatnią zamkniętą ilość",IF(OR(D514&lt;=0,D514&gt;1000000,ROUND(D514,8)&lt;&gt;D514),"Podaj dodatnią zamkniętą ilość",IF(NOT(ISNUMBER(INDEX('Trades'!$D$9:$D$208,MATCH(B514,'Trades'!$A$9:$A$208,0)))),"Podaj prawidłowy czas otwarcia",IF(C514&lt;INDEX('Trades'!$D$9:$D$208,MATCH(B514,'Trades'!$A$9:$A$208,0)),"Wyjście poprzedza otwarcie",IF(AND(E514&lt;&gt;"",OR(NOT(ISNUMBER(E514)),E514&lt;=0)),"Podaj dodatnią cenę lub pozostaw puste",IF(AND(F514&lt;&gt;"",NOT(ISNUMBER(F514))),"P&amp;L brutto musi być liczbą lub pozostać pusty",IF(AND(ISNUMBER(F514),OR(ABS(F514)&gt;1000000000,ROUND(F514,2)&lt;&gt;F514)),"Kwoty: do 2 miejsc po przecinku; wartość bezwzględna wpisu ≤ 1 000 000 000.",""))))))))))))))))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IF(K515=0,"",IF(A515="","Podaj ID wyjścia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: tekst zaczynający się od A–Z, do 64 znaków; bez *, ?, ~, =, &lt; i &gt;. Przykład: T-001.",IF(COUNTIFS('Exits'!$A$9:$A$608,A515)&lt;&gt;1,"ID wyjścia się powtarza",IF(B515="","Podaj ID nadrzędnej transakcji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: tekst zaczynający się od A–Z, do 64 znaków; bez *, ?, ~, =, &lt; i &gt;. Przykład: T-001.",IF(COUNTIFS('Trades'!$A$9:$A$208,B515)&lt;&gt;1,"ID musi pasować do jednego wiersza Trades",IF(NOT(ISNUMBER(C515)),"Podaj prawidłowy czas zamknięcia",IF(OR(C515&lt;1,C515&gt;2958465),"Podaj prawidłowy czas zamknięcia",IF(NOT(ISNUMBER(D515)),"Podaj dodatnią zamkniętą ilość",IF(OR(D515&lt;=0,D515&gt;1000000,ROUND(D515,8)&lt;&gt;D515),"Podaj dodatnią zamkniętą ilość",IF(NOT(ISNUMBER(INDEX('Trades'!$D$9:$D$208,MATCH(B515,'Trades'!$A$9:$A$208,0)))),"Podaj prawidłowy czas otwarcia",IF(C515&lt;INDEX('Trades'!$D$9:$D$208,MATCH(B515,'Trades'!$A$9:$A$208,0)),"Wyjście poprzedza otwarcie",IF(AND(E515&lt;&gt;"",OR(NOT(ISNUMBER(E515)),E515&lt;=0)),"Podaj dodatnią cenę lub pozostaw puste",IF(AND(F515&lt;&gt;"",NOT(ISNUMBER(F515))),"P&amp;L brutto musi być liczbą lub pozostać pusty",IF(AND(ISNUMBER(F515),OR(ABS(F515)&gt;1000000000,ROUND(F515,2)&lt;&gt;F515)),"Kwoty: do 2 miejsc po przecinku; wartość bezwzględna wpisu ≤ 1 000 000 000.",""))))))))))))))))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IF(K516=0,"",IF(A516="","Podaj ID wyjścia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: tekst zaczynający się od A–Z, do 64 znaków; bez *, ?, ~, =, &lt; i &gt;. Przykład: T-001.",IF(COUNTIFS('Exits'!$A$9:$A$608,A516)&lt;&gt;1,"ID wyjścia się powtarza",IF(B516="","Podaj ID nadrzędnej transakcji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: tekst zaczynający się od A–Z, do 64 znaków; bez *, ?, ~, =, &lt; i &gt;. Przykład: T-001.",IF(COUNTIFS('Trades'!$A$9:$A$208,B516)&lt;&gt;1,"ID musi pasować do jednego wiersza Trades",IF(NOT(ISNUMBER(C516)),"Podaj prawidłowy czas zamknięcia",IF(OR(C516&lt;1,C516&gt;2958465),"Podaj prawidłowy czas zamknięcia",IF(NOT(ISNUMBER(D516)),"Podaj dodatnią zamkniętą ilość",IF(OR(D516&lt;=0,D516&gt;1000000,ROUND(D516,8)&lt;&gt;D516),"Podaj dodatnią zamkniętą ilość",IF(NOT(ISNUMBER(INDEX('Trades'!$D$9:$D$208,MATCH(B516,'Trades'!$A$9:$A$208,0)))),"Podaj prawidłowy czas otwarcia",IF(C516&lt;INDEX('Trades'!$D$9:$D$208,MATCH(B516,'Trades'!$A$9:$A$208,0)),"Wyjście poprzedza otwarcie",IF(AND(E516&lt;&gt;"",OR(NOT(ISNUMBER(E516)),E516&lt;=0)),"Podaj dodatnią cenę lub pozostaw puste",IF(AND(F516&lt;&gt;"",NOT(ISNUMBER(F516))),"P&amp;L brutto musi być liczbą lub pozostać pusty",IF(AND(ISNUMBER(F516),OR(ABS(F516)&gt;1000000000,ROUND(F516,2)&lt;&gt;F516)),"Kwoty: do 2 miejsc po przecinku; wartość bezwzględna wpisu ≤ 1 000 000 000.",""))))))))))))))))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IF(K517=0,"",IF(A517="","Podaj ID wyjścia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: tekst zaczynający się od A–Z, do 64 znaków; bez *, ?, ~, =, &lt; i &gt;. Przykład: T-001.",IF(COUNTIFS('Exits'!$A$9:$A$608,A517)&lt;&gt;1,"ID wyjścia się powtarza",IF(B517="","Podaj ID nadrzędnej transakcji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: tekst zaczynający się od A–Z, do 64 znaków; bez *, ?, ~, =, &lt; i &gt;. Przykład: T-001.",IF(COUNTIFS('Trades'!$A$9:$A$208,B517)&lt;&gt;1,"ID musi pasować do jednego wiersza Trades",IF(NOT(ISNUMBER(C517)),"Podaj prawidłowy czas zamknięcia",IF(OR(C517&lt;1,C517&gt;2958465),"Podaj prawidłowy czas zamknięcia",IF(NOT(ISNUMBER(D517)),"Podaj dodatnią zamkniętą ilość",IF(OR(D517&lt;=0,D517&gt;1000000,ROUND(D517,8)&lt;&gt;D517),"Podaj dodatnią zamkniętą ilość",IF(NOT(ISNUMBER(INDEX('Trades'!$D$9:$D$208,MATCH(B517,'Trades'!$A$9:$A$208,0)))),"Podaj prawidłowy czas otwarcia",IF(C517&lt;INDEX('Trades'!$D$9:$D$208,MATCH(B517,'Trades'!$A$9:$A$208,0)),"Wyjście poprzedza otwarcie",IF(AND(E517&lt;&gt;"",OR(NOT(ISNUMBER(E517)),E517&lt;=0)),"Podaj dodatnią cenę lub pozostaw puste",IF(AND(F517&lt;&gt;"",NOT(ISNUMBER(F517))),"P&amp;L brutto musi być liczbą lub pozostać pusty",IF(AND(ISNUMBER(F517),OR(ABS(F517)&gt;1000000000,ROUND(F517,2)&lt;&gt;F517)),"Kwoty: do 2 miejsc po przecinku; wartość bezwzględna wpisu ≤ 1 000 000 000.",""))))))))))))))))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IF(K518=0,"",IF(A518="","Podaj ID wyjścia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: tekst zaczynający się od A–Z, do 64 znaków; bez *, ?, ~, =, &lt; i &gt;. Przykład: T-001.",IF(COUNTIFS('Exits'!$A$9:$A$608,A518)&lt;&gt;1,"ID wyjścia się powtarza",IF(B518="","Podaj ID nadrzędnej transakcji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: tekst zaczynający się od A–Z, do 64 znaków; bez *, ?, ~, =, &lt; i &gt;. Przykład: T-001.",IF(COUNTIFS('Trades'!$A$9:$A$208,B518)&lt;&gt;1,"ID musi pasować do jednego wiersza Trades",IF(NOT(ISNUMBER(C518)),"Podaj prawidłowy czas zamknięcia",IF(OR(C518&lt;1,C518&gt;2958465),"Podaj prawidłowy czas zamknięcia",IF(NOT(ISNUMBER(D518)),"Podaj dodatnią zamkniętą ilość",IF(OR(D518&lt;=0,D518&gt;1000000,ROUND(D518,8)&lt;&gt;D518),"Podaj dodatnią zamkniętą ilość",IF(NOT(ISNUMBER(INDEX('Trades'!$D$9:$D$208,MATCH(B518,'Trades'!$A$9:$A$208,0)))),"Podaj prawidłowy czas otwarcia",IF(C518&lt;INDEX('Trades'!$D$9:$D$208,MATCH(B518,'Trades'!$A$9:$A$208,0)),"Wyjście poprzedza otwarcie",IF(AND(E518&lt;&gt;"",OR(NOT(ISNUMBER(E518)),E518&lt;=0)),"Podaj dodatnią cenę lub pozostaw puste",IF(AND(F518&lt;&gt;"",NOT(ISNUMBER(F518))),"P&amp;L brutto musi być liczbą lub pozostać pusty",IF(AND(ISNUMBER(F518),OR(ABS(F518)&gt;1000000000,ROUND(F518,2)&lt;&gt;F518)),"Kwoty: do 2 miejsc po przecinku; wartość bezwzględna wpisu ≤ 1 000 000 000.",""))))))))))))))))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IF(K519=0,"",IF(A519="","Podaj ID wyjścia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: tekst zaczynający się od A–Z, do 64 znaków; bez *, ?, ~, =, &lt; i &gt;. Przykład: T-001.",IF(COUNTIFS('Exits'!$A$9:$A$608,A519)&lt;&gt;1,"ID wyjścia się powtarza",IF(B519="","Podaj ID nadrzędnej transakcji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: tekst zaczynający się od A–Z, do 64 znaków; bez *, ?, ~, =, &lt; i &gt;. Przykład: T-001.",IF(COUNTIFS('Trades'!$A$9:$A$208,B519)&lt;&gt;1,"ID musi pasować do jednego wiersza Trades",IF(NOT(ISNUMBER(C519)),"Podaj prawidłowy czas zamknięcia",IF(OR(C519&lt;1,C519&gt;2958465),"Podaj prawidłowy czas zamknięcia",IF(NOT(ISNUMBER(D519)),"Podaj dodatnią zamkniętą ilość",IF(OR(D519&lt;=0,D519&gt;1000000,ROUND(D519,8)&lt;&gt;D519),"Podaj dodatnią zamkniętą ilość",IF(NOT(ISNUMBER(INDEX('Trades'!$D$9:$D$208,MATCH(B519,'Trades'!$A$9:$A$208,0)))),"Podaj prawidłowy czas otwarcia",IF(C519&lt;INDEX('Trades'!$D$9:$D$208,MATCH(B519,'Trades'!$A$9:$A$208,0)),"Wyjście poprzedza otwarcie",IF(AND(E519&lt;&gt;"",OR(NOT(ISNUMBER(E519)),E519&lt;=0)),"Podaj dodatnią cenę lub pozostaw puste",IF(AND(F519&lt;&gt;"",NOT(ISNUMBER(F519))),"P&amp;L brutto musi być liczbą lub pozostać pusty",IF(AND(ISNUMBER(F519),OR(ABS(F519)&gt;1000000000,ROUND(F519,2)&lt;&gt;F519)),"Kwoty: do 2 miejsc po przecinku; wartość bezwzględna wpisu ≤ 1 000 000 000.",""))))))))))))))))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IF(K520=0,"",IF(A520="","Podaj ID wyjścia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: tekst zaczynający się od A–Z, do 64 znaków; bez *, ?, ~, =, &lt; i &gt;. Przykład: T-001.",IF(COUNTIFS('Exits'!$A$9:$A$608,A520)&lt;&gt;1,"ID wyjścia się powtarza",IF(B520="","Podaj ID nadrzędnej transakcji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: tekst zaczynający się od A–Z, do 64 znaków; bez *, ?, ~, =, &lt; i &gt;. Przykład: T-001.",IF(COUNTIFS('Trades'!$A$9:$A$208,B520)&lt;&gt;1,"ID musi pasować do jednego wiersza Trades",IF(NOT(ISNUMBER(C520)),"Podaj prawidłowy czas zamknięcia",IF(OR(C520&lt;1,C520&gt;2958465),"Podaj prawidłowy czas zamknięcia",IF(NOT(ISNUMBER(D520)),"Podaj dodatnią zamkniętą ilość",IF(OR(D520&lt;=0,D520&gt;1000000,ROUND(D520,8)&lt;&gt;D520),"Podaj dodatnią zamkniętą ilość",IF(NOT(ISNUMBER(INDEX('Trades'!$D$9:$D$208,MATCH(B520,'Trades'!$A$9:$A$208,0)))),"Podaj prawidłowy czas otwarcia",IF(C520&lt;INDEX('Trades'!$D$9:$D$208,MATCH(B520,'Trades'!$A$9:$A$208,0)),"Wyjście poprzedza otwarcie",IF(AND(E520&lt;&gt;"",OR(NOT(ISNUMBER(E520)),E520&lt;=0)),"Podaj dodatnią cenę lub pozostaw puste",IF(AND(F520&lt;&gt;"",NOT(ISNUMBER(F520))),"P&amp;L brutto musi być liczbą lub pozostać pusty",IF(AND(ISNUMBER(F520),OR(ABS(F520)&gt;1000000000,ROUND(F520,2)&lt;&gt;F520)),"Kwoty: do 2 miejsc po przecinku; wartość bezwzględna wpisu ≤ 1 000 000 000.",""))))))))))))))))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IF(K521=0,"",IF(A521="","Podaj ID wyjścia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: tekst zaczynający się od A–Z, do 64 znaków; bez *, ?, ~, =, &lt; i &gt;. Przykład: T-001.",IF(COUNTIFS('Exits'!$A$9:$A$608,A521)&lt;&gt;1,"ID wyjścia się powtarza",IF(B521="","Podaj ID nadrzędnej transakcji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: tekst zaczynający się od A–Z, do 64 znaków; bez *, ?, ~, =, &lt; i &gt;. Przykład: T-001.",IF(COUNTIFS('Trades'!$A$9:$A$208,B521)&lt;&gt;1,"ID musi pasować do jednego wiersza Trades",IF(NOT(ISNUMBER(C521)),"Podaj prawidłowy czas zamknięcia",IF(OR(C521&lt;1,C521&gt;2958465),"Podaj prawidłowy czas zamknięcia",IF(NOT(ISNUMBER(D521)),"Podaj dodatnią zamkniętą ilość",IF(OR(D521&lt;=0,D521&gt;1000000,ROUND(D521,8)&lt;&gt;D521),"Podaj dodatnią zamkniętą ilość",IF(NOT(ISNUMBER(INDEX('Trades'!$D$9:$D$208,MATCH(B521,'Trades'!$A$9:$A$208,0)))),"Podaj prawidłowy czas otwarcia",IF(C521&lt;INDEX('Trades'!$D$9:$D$208,MATCH(B521,'Trades'!$A$9:$A$208,0)),"Wyjście poprzedza otwarcie",IF(AND(E521&lt;&gt;"",OR(NOT(ISNUMBER(E521)),E521&lt;=0)),"Podaj dodatnią cenę lub pozostaw puste",IF(AND(F521&lt;&gt;"",NOT(ISNUMBER(F521))),"P&amp;L brutto musi być liczbą lub pozostać pusty",IF(AND(ISNUMBER(F521),OR(ABS(F521)&gt;1000000000,ROUND(F521,2)&lt;&gt;F521)),"Kwoty: do 2 miejsc po przecinku; wartość bezwzględna wpisu ≤ 1 000 000 000.",""))))))))))))))))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IF(K522=0,"",IF(A522="","Podaj ID wyjścia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: tekst zaczynający się od A–Z, do 64 znaków; bez *, ?, ~, =, &lt; i &gt;. Przykład: T-001.",IF(COUNTIFS('Exits'!$A$9:$A$608,A522)&lt;&gt;1,"ID wyjścia się powtarza",IF(B522="","Podaj ID nadrzędnej transakcji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: tekst zaczynający się od A–Z, do 64 znaków; bez *, ?, ~, =, &lt; i &gt;. Przykład: T-001.",IF(COUNTIFS('Trades'!$A$9:$A$208,B522)&lt;&gt;1,"ID musi pasować do jednego wiersza Trades",IF(NOT(ISNUMBER(C522)),"Podaj prawidłowy czas zamknięcia",IF(OR(C522&lt;1,C522&gt;2958465),"Podaj prawidłowy czas zamknięcia",IF(NOT(ISNUMBER(D522)),"Podaj dodatnią zamkniętą ilość",IF(OR(D522&lt;=0,D522&gt;1000000,ROUND(D522,8)&lt;&gt;D522),"Podaj dodatnią zamkniętą ilość",IF(NOT(ISNUMBER(INDEX('Trades'!$D$9:$D$208,MATCH(B522,'Trades'!$A$9:$A$208,0)))),"Podaj prawidłowy czas otwarcia",IF(C522&lt;INDEX('Trades'!$D$9:$D$208,MATCH(B522,'Trades'!$A$9:$A$208,0)),"Wyjście poprzedza otwarcie",IF(AND(E522&lt;&gt;"",OR(NOT(ISNUMBER(E522)),E522&lt;=0)),"Podaj dodatnią cenę lub pozostaw puste",IF(AND(F522&lt;&gt;"",NOT(ISNUMBER(F522))),"P&amp;L brutto musi być liczbą lub pozostać pusty",IF(AND(ISNUMBER(F522),OR(ABS(F522)&gt;1000000000,ROUND(F522,2)&lt;&gt;F522)),"Kwoty: do 2 miejsc po przecinku; wartość bezwzględna wpisu ≤ 1 000 000 000.",""))))))))))))))))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IF(K523=0,"",IF(A523="","Podaj ID wyjścia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: tekst zaczynający się od A–Z, do 64 znaków; bez *, ?, ~, =, &lt; i &gt;. Przykład: T-001.",IF(COUNTIFS('Exits'!$A$9:$A$608,A523)&lt;&gt;1,"ID wyjścia się powtarza",IF(B523="","Podaj ID nadrzędnej transakcji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: tekst zaczynający się od A–Z, do 64 znaków; bez *, ?, ~, =, &lt; i &gt;. Przykład: T-001.",IF(COUNTIFS('Trades'!$A$9:$A$208,B523)&lt;&gt;1,"ID musi pasować do jednego wiersza Trades",IF(NOT(ISNUMBER(C523)),"Podaj prawidłowy czas zamknięcia",IF(OR(C523&lt;1,C523&gt;2958465),"Podaj prawidłowy czas zamknięcia",IF(NOT(ISNUMBER(D523)),"Podaj dodatnią zamkniętą ilość",IF(OR(D523&lt;=0,D523&gt;1000000,ROUND(D523,8)&lt;&gt;D523),"Podaj dodatnią zamkniętą ilość",IF(NOT(ISNUMBER(INDEX('Trades'!$D$9:$D$208,MATCH(B523,'Trades'!$A$9:$A$208,0)))),"Podaj prawidłowy czas otwarcia",IF(C523&lt;INDEX('Trades'!$D$9:$D$208,MATCH(B523,'Trades'!$A$9:$A$208,0)),"Wyjście poprzedza otwarcie",IF(AND(E523&lt;&gt;"",OR(NOT(ISNUMBER(E523)),E523&lt;=0)),"Podaj dodatnią cenę lub pozostaw puste",IF(AND(F523&lt;&gt;"",NOT(ISNUMBER(F523))),"P&amp;L brutto musi być liczbą lub pozostać pusty",IF(AND(ISNUMBER(F523),OR(ABS(F523)&gt;1000000000,ROUND(F523,2)&lt;&gt;F523)),"Kwoty: do 2 miejsc po przecinku; wartość bezwzględna wpisu ≤ 1 000 000 000.",""))))))))))))))))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IF(K524=0,"",IF(A524="","Podaj ID wyjścia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: tekst zaczynający się od A–Z, do 64 znaków; bez *, ?, ~, =, &lt; i &gt;. Przykład: T-001.",IF(COUNTIFS('Exits'!$A$9:$A$608,A524)&lt;&gt;1,"ID wyjścia się powtarza",IF(B524="","Podaj ID nadrzędnej transakcji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: tekst zaczynający się od A–Z, do 64 znaków; bez *, ?, ~, =, &lt; i &gt;. Przykład: T-001.",IF(COUNTIFS('Trades'!$A$9:$A$208,B524)&lt;&gt;1,"ID musi pasować do jednego wiersza Trades",IF(NOT(ISNUMBER(C524)),"Podaj prawidłowy czas zamknięcia",IF(OR(C524&lt;1,C524&gt;2958465),"Podaj prawidłowy czas zamknięcia",IF(NOT(ISNUMBER(D524)),"Podaj dodatnią zamkniętą ilość",IF(OR(D524&lt;=0,D524&gt;1000000,ROUND(D524,8)&lt;&gt;D524),"Podaj dodatnią zamkniętą ilość",IF(NOT(ISNUMBER(INDEX('Trades'!$D$9:$D$208,MATCH(B524,'Trades'!$A$9:$A$208,0)))),"Podaj prawidłowy czas otwarcia",IF(C524&lt;INDEX('Trades'!$D$9:$D$208,MATCH(B524,'Trades'!$A$9:$A$208,0)),"Wyjście poprzedza otwarcie",IF(AND(E524&lt;&gt;"",OR(NOT(ISNUMBER(E524)),E524&lt;=0)),"Podaj dodatnią cenę lub pozostaw puste",IF(AND(F524&lt;&gt;"",NOT(ISNUMBER(F524))),"P&amp;L brutto musi być liczbą lub pozostać pusty",IF(AND(ISNUMBER(F524),OR(ABS(F524)&gt;1000000000,ROUND(F524,2)&lt;&gt;F524)),"Kwoty: do 2 miejsc po przecinku; wartość bezwzględna wpisu ≤ 1 000 000 000.",""))))))))))))))))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IF(K525=0,"",IF(A525="","Podaj ID wyjścia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: tekst zaczynający się od A–Z, do 64 znaków; bez *, ?, ~, =, &lt; i &gt;. Przykład: T-001.",IF(COUNTIFS('Exits'!$A$9:$A$608,A525)&lt;&gt;1,"ID wyjścia się powtarza",IF(B525="","Podaj ID nadrzędnej transakcji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: tekst zaczynający się od A–Z, do 64 znaków; bez *, ?, ~, =, &lt; i &gt;. Przykład: T-001.",IF(COUNTIFS('Trades'!$A$9:$A$208,B525)&lt;&gt;1,"ID musi pasować do jednego wiersza Trades",IF(NOT(ISNUMBER(C525)),"Podaj prawidłowy czas zamknięcia",IF(OR(C525&lt;1,C525&gt;2958465),"Podaj prawidłowy czas zamknięcia",IF(NOT(ISNUMBER(D525)),"Podaj dodatnią zamkniętą ilość",IF(OR(D525&lt;=0,D525&gt;1000000,ROUND(D525,8)&lt;&gt;D525),"Podaj dodatnią zamkniętą ilość",IF(NOT(ISNUMBER(INDEX('Trades'!$D$9:$D$208,MATCH(B525,'Trades'!$A$9:$A$208,0)))),"Podaj prawidłowy czas otwarcia",IF(C525&lt;INDEX('Trades'!$D$9:$D$208,MATCH(B525,'Trades'!$A$9:$A$208,0)),"Wyjście poprzedza otwarcie",IF(AND(E525&lt;&gt;"",OR(NOT(ISNUMBER(E525)),E525&lt;=0)),"Podaj dodatnią cenę lub pozostaw puste",IF(AND(F525&lt;&gt;"",NOT(ISNUMBER(F525))),"P&amp;L brutto musi być liczbą lub pozostać pusty",IF(AND(ISNUMBER(F525),OR(ABS(F525)&gt;1000000000,ROUND(F525,2)&lt;&gt;F525)),"Kwoty: do 2 miejsc po przecinku; wartość bezwzględna wpisu ≤ 1 000 000 000.",""))))))))))))))))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IF(K526=0,"",IF(A526="","Podaj ID wyjścia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: tekst zaczynający się od A–Z, do 64 znaków; bez *, ?, ~, =, &lt; i &gt;. Przykład: T-001.",IF(COUNTIFS('Exits'!$A$9:$A$608,A526)&lt;&gt;1,"ID wyjścia się powtarza",IF(B526="","Podaj ID nadrzędnej transakcji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: tekst zaczynający się od A–Z, do 64 znaków; bez *, ?, ~, =, &lt; i &gt;. Przykład: T-001.",IF(COUNTIFS('Trades'!$A$9:$A$208,B526)&lt;&gt;1,"ID musi pasować do jednego wiersza Trades",IF(NOT(ISNUMBER(C526)),"Podaj prawidłowy czas zamknięcia",IF(OR(C526&lt;1,C526&gt;2958465),"Podaj prawidłowy czas zamknięcia",IF(NOT(ISNUMBER(D526)),"Podaj dodatnią zamkniętą ilość",IF(OR(D526&lt;=0,D526&gt;1000000,ROUND(D526,8)&lt;&gt;D526),"Podaj dodatnią zamkniętą ilość",IF(NOT(ISNUMBER(INDEX('Trades'!$D$9:$D$208,MATCH(B526,'Trades'!$A$9:$A$208,0)))),"Podaj prawidłowy czas otwarcia",IF(C526&lt;INDEX('Trades'!$D$9:$D$208,MATCH(B526,'Trades'!$A$9:$A$208,0)),"Wyjście poprzedza otwarcie",IF(AND(E526&lt;&gt;"",OR(NOT(ISNUMBER(E526)),E526&lt;=0)),"Podaj dodatnią cenę lub pozostaw puste",IF(AND(F526&lt;&gt;"",NOT(ISNUMBER(F526))),"P&amp;L brutto musi być liczbą lub pozostać pusty",IF(AND(ISNUMBER(F526),OR(ABS(F526)&gt;1000000000,ROUND(F526,2)&lt;&gt;F526)),"Kwoty: do 2 miejsc po przecinku; wartość bezwzględna wpisu ≤ 1 000 000 000.",""))))))))))))))))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IF(K527=0,"",IF(A527="","Podaj ID wyjścia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: tekst zaczynający się od A–Z, do 64 znaków; bez *, ?, ~, =, &lt; i &gt;. Przykład: T-001.",IF(COUNTIFS('Exits'!$A$9:$A$608,A527)&lt;&gt;1,"ID wyjścia się powtarza",IF(B527="","Podaj ID nadrzędnej transakcji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: tekst zaczynający się od A–Z, do 64 znaków; bez *, ?, ~, =, &lt; i &gt;. Przykład: T-001.",IF(COUNTIFS('Trades'!$A$9:$A$208,B527)&lt;&gt;1,"ID musi pasować do jednego wiersza Trades",IF(NOT(ISNUMBER(C527)),"Podaj prawidłowy czas zamknięcia",IF(OR(C527&lt;1,C527&gt;2958465),"Podaj prawidłowy czas zamknięcia",IF(NOT(ISNUMBER(D527)),"Podaj dodatnią zamkniętą ilość",IF(OR(D527&lt;=0,D527&gt;1000000,ROUND(D527,8)&lt;&gt;D527),"Podaj dodatnią zamkniętą ilość",IF(NOT(ISNUMBER(INDEX('Trades'!$D$9:$D$208,MATCH(B527,'Trades'!$A$9:$A$208,0)))),"Podaj prawidłowy czas otwarcia",IF(C527&lt;INDEX('Trades'!$D$9:$D$208,MATCH(B527,'Trades'!$A$9:$A$208,0)),"Wyjście poprzedza otwarcie",IF(AND(E527&lt;&gt;"",OR(NOT(ISNUMBER(E527)),E527&lt;=0)),"Podaj dodatnią cenę lub pozostaw puste",IF(AND(F527&lt;&gt;"",NOT(ISNUMBER(F527))),"P&amp;L brutto musi być liczbą lub pozostać pusty",IF(AND(ISNUMBER(F527),OR(ABS(F527)&gt;1000000000,ROUND(F527,2)&lt;&gt;F527)),"Kwoty: do 2 miejsc po przecinku; wartość bezwzględna wpisu ≤ 1 000 000 000.",""))))))))))))))))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IF(K528=0,"",IF(A528="","Podaj ID wyjścia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: tekst zaczynający się od A–Z, do 64 znaków; bez *, ?, ~, =, &lt; i &gt;. Przykład: T-001.",IF(COUNTIFS('Exits'!$A$9:$A$608,A528)&lt;&gt;1,"ID wyjścia się powtarza",IF(B528="","Podaj ID nadrzędnej transakcji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: tekst zaczynający się od A–Z, do 64 znaków; bez *, ?, ~, =, &lt; i &gt;. Przykład: T-001.",IF(COUNTIFS('Trades'!$A$9:$A$208,B528)&lt;&gt;1,"ID musi pasować do jednego wiersza Trades",IF(NOT(ISNUMBER(C528)),"Podaj prawidłowy czas zamknięcia",IF(OR(C528&lt;1,C528&gt;2958465),"Podaj prawidłowy czas zamknięcia",IF(NOT(ISNUMBER(D528)),"Podaj dodatnią zamkniętą ilość",IF(OR(D528&lt;=0,D528&gt;1000000,ROUND(D528,8)&lt;&gt;D528),"Podaj dodatnią zamkniętą ilość",IF(NOT(ISNUMBER(INDEX('Trades'!$D$9:$D$208,MATCH(B528,'Trades'!$A$9:$A$208,0)))),"Podaj prawidłowy czas otwarcia",IF(C528&lt;INDEX('Trades'!$D$9:$D$208,MATCH(B528,'Trades'!$A$9:$A$208,0)),"Wyjście poprzedza otwarcie",IF(AND(E528&lt;&gt;"",OR(NOT(ISNUMBER(E528)),E528&lt;=0)),"Podaj dodatnią cenę lub pozostaw puste",IF(AND(F528&lt;&gt;"",NOT(ISNUMBER(F528))),"P&amp;L brutto musi być liczbą lub pozostać pusty",IF(AND(ISNUMBER(F528),OR(ABS(F528)&gt;1000000000,ROUND(F528,2)&lt;&gt;F528)),"Kwoty: do 2 miejsc po przecinku; wartość bezwzględna wpisu ≤ 1 000 000 000.",""))))))))))))))))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IF(K529=0,"",IF(A529="","Podaj ID wyjścia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: tekst zaczynający się od A–Z, do 64 znaków; bez *, ?, ~, =, &lt; i &gt;. Przykład: T-001.",IF(COUNTIFS('Exits'!$A$9:$A$608,A529)&lt;&gt;1,"ID wyjścia się powtarza",IF(B529="","Podaj ID nadrzędnej transakcji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: tekst zaczynający się od A–Z, do 64 znaków; bez *, ?, ~, =, &lt; i &gt;. Przykład: T-001.",IF(COUNTIFS('Trades'!$A$9:$A$208,B529)&lt;&gt;1,"ID musi pasować do jednego wiersza Trades",IF(NOT(ISNUMBER(C529)),"Podaj prawidłowy czas zamknięcia",IF(OR(C529&lt;1,C529&gt;2958465),"Podaj prawidłowy czas zamknięcia",IF(NOT(ISNUMBER(D529)),"Podaj dodatnią zamkniętą ilość",IF(OR(D529&lt;=0,D529&gt;1000000,ROUND(D529,8)&lt;&gt;D529),"Podaj dodatnią zamkniętą ilość",IF(NOT(ISNUMBER(INDEX('Trades'!$D$9:$D$208,MATCH(B529,'Trades'!$A$9:$A$208,0)))),"Podaj prawidłowy czas otwarcia",IF(C529&lt;INDEX('Trades'!$D$9:$D$208,MATCH(B529,'Trades'!$A$9:$A$208,0)),"Wyjście poprzedza otwarcie",IF(AND(E529&lt;&gt;"",OR(NOT(ISNUMBER(E529)),E529&lt;=0)),"Podaj dodatnią cenę lub pozostaw puste",IF(AND(F529&lt;&gt;"",NOT(ISNUMBER(F529))),"P&amp;L brutto musi być liczbą lub pozostać pusty",IF(AND(ISNUMBER(F529),OR(ABS(F529)&gt;1000000000,ROUND(F529,2)&lt;&gt;F529)),"Kwoty: do 2 miejsc po przecinku; wartość bezwzględna wpisu ≤ 1 000 000 000.",""))))))))))))))))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IF(K530=0,"",IF(A530="","Podaj ID wyjścia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: tekst zaczynający się od A–Z, do 64 znaków; bez *, ?, ~, =, &lt; i &gt;. Przykład: T-001.",IF(COUNTIFS('Exits'!$A$9:$A$608,A530)&lt;&gt;1,"ID wyjścia się powtarza",IF(B530="","Podaj ID nadrzędnej transakcji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: tekst zaczynający się od A–Z, do 64 znaków; bez *, ?, ~, =, &lt; i &gt;. Przykład: T-001.",IF(COUNTIFS('Trades'!$A$9:$A$208,B530)&lt;&gt;1,"ID musi pasować do jednego wiersza Trades",IF(NOT(ISNUMBER(C530)),"Podaj prawidłowy czas zamknięcia",IF(OR(C530&lt;1,C530&gt;2958465),"Podaj prawidłowy czas zamknięcia",IF(NOT(ISNUMBER(D530)),"Podaj dodatnią zamkniętą ilość",IF(OR(D530&lt;=0,D530&gt;1000000,ROUND(D530,8)&lt;&gt;D530),"Podaj dodatnią zamkniętą ilość",IF(NOT(ISNUMBER(INDEX('Trades'!$D$9:$D$208,MATCH(B530,'Trades'!$A$9:$A$208,0)))),"Podaj prawidłowy czas otwarcia",IF(C530&lt;INDEX('Trades'!$D$9:$D$208,MATCH(B530,'Trades'!$A$9:$A$208,0)),"Wyjście poprzedza otwarcie",IF(AND(E530&lt;&gt;"",OR(NOT(ISNUMBER(E530)),E530&lt;=0)),"Podaj dodatnią cenę lub pozostaw puste",IF(AND(F530&lt;&gt;"",NOT(ISNUMBER(F530))),"P&amp;L brutto musi być liczbą lub pozostać pusty",IF(AND(ISNUMBER(F530),OR(ABS(F530)&gt;1000000000,ROUND(F530,2)&lt;&gt;F530)),"Kwoty: do 2 miejsc po przecinku; wartość bezwzględna wpisu ≤ 1 000 000 000.",""))))))))))))))))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IF(K531=0,"",IF(A531="","Podaj ID wyjścia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: tekst zaczynający się od A–Z, do 64 znaków; bez *, ?, ~, =, &lt; i &gt;. Przykład: T-001.",IF(COUNTIFS('Exits'!$A$9:$A$608,A531)&lt;&gt;1,"ID wyjścia się powtarza",IF(B531="","Podaj ID nadrzędnej transakcji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: tekst zaczynający się od A–Z, do 64 znaków; bez *, ?, ~, =, &lt; i &gt;. Przykład: T-001.",IF(COUNTIFS('Trades'!$A$9:$A$208,B531)&lt;&gt;1,"ID musi pasować do jednego wiersza Trades",IF(NOT(ISNUMBER(C531)),"Podaj prawidłowy czas zamknięcia",IF(OR(C531&lt;1,C531&gt;2958465),"Podaj prawidłowy czas zamknięcia",IF(NOT(ISNUMBER(D531)),"Podaj dodatnią zamkniętą ilość",IF(OR(D531&lt;=0,D531&gt;1000000,ROUND(D531,8)&lt;&gt;D531),"Podaj dodatnią zamkniętą ilość",IF(NOT(ISNUMBER(INDEX('Trades'!$D$9:$D$208,MATCH(B531,'Trades'!$A$9:$A$208,0)))),"Podaj prawidłowy czas otwarcia",IF(C531&lt;INDEX('Trades'!$D$9:$D$208,MATCH(B531,'Trades'!$A$9:$A$208,0)),"Wyjście poprzedza otwarcie",IF(AND(E531&lt;&gt;"",OR(NOT(ISNUMBER(E531)),E531&lt;=0)),"Podaj dodatnią cenę lub pozostaw puste",IF(AND(F531&lt;&gt;"",NOT(ISNUMBER(F531))),"P&amp;L brutto musi być liczbą lub pozostać pusty",IF(AND(ISNUMBER(F531),OR(ABS(F531)&gt;1000000000,ROUND(F531,2)&lt;&gt;F531)),"Kwoty: do 2 miejsc po przecinku; wartość bezwzględna wpisu ≤ 1 000 000 000.",""))))))))))))))))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IF(K532=0,"",IF(A532="","Podaj ID wyjścia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: tekst zaczynający się od A–Z, do 64 znaków; bez *, ?, ~, =, &lt; i &gt;. Przykład: T-001.",IF(COUNTIFS('Exits'!$A$9:$A$608,A532)&lt;&gt;1,"ID wyjścia się powtarza",IF(B532="","Podaj ID nadrzędnej transakcji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: tekst zaczynający się od A–Z, do 64 znaków; bez *, ?, ~, =, &lt; i &gt;. Przykład: T-001.",IF(COUNTIFS('Trades'!$A$9:$A$208,B532)&lt;&gt;1,"ID musi pasować do jednego wiersza Trades",IF(NOT(ISNUMBER(C532)),"Podaj prawidłowy czas zamknięcia",IF(OR(C532&lt;1,C532&gt;2958465),"Podaj prawidłowy czas zamknięcia",IF(NOT(ISNUMBER(D532)),"Podaj dodatnią zamkniętą ilość",IF(OR(D532&lt;=0,D532&gt;1000000,ROUND(D532,8)&lt;&gt;D532),"Podaj dodatnią zamkniętą ilość",IF(NOT(ISNUMBER(INDEX('Trades'!$D$9:$D$208,MATCH(B532,'Trades'!$A$9:$A$208,0)))),"Podaj prawidłowy czas otwarcia",IF(C532&lt;INDEX('Trades'!$D$9:$D$208,MATCH(B532,'Trades'!$A$9:$A$208,0)),"Wyjście poprzedza otwarcie",IF(AND(E532&lt;&gt;"",OR(NOT(ISNUMBER(E532)),E532&lt;=0)),"Podaj dodatnią cenę lub pozostaw puste",IF(AND(F532&lt;&gt;"",NOT(ISNUMBER(F532))),"P&amp;L brutto musi być liczbą lub pozostać pusty",IF(AND(ISNUMBER(F532),OR(ABS(F532)&gt;1000000000,ROUND(F532,2)&lt;&gt;F532)),"Kwoty: do 2 miejsc po przecinku; wartość bezwzględna wpisu ≤ 1 000 000 000.",""))))))))))))))))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IF(K533=0,"",IF(A533="","Podaj ID wyjścia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: tekst zaczynający się od A–Z, do 64 znaków; bez *, ?, ~, =, &lt; i &gt;. Przykład: T-001.",IF(COUNTIFS('Exits'!$A$9:$A$608,A533)&lt;&gt;1,"ID wyjścia się powtarza",IF(B533="","Podaj ID nadrzędnej transakcji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: tekst zaczynający się od A–Z, do 64 znaków; bez *, ?, ~, =, &lt; i &gt;. Przykład: T-001.",IF(COUNTIFS('Trades'!$A$9:$A$208,B533)&lt;&gt;1,"ID musi pasować do jednego wiersza Trades",IF(NOT(ISNUMBER(C533)),"Podaj prawidłowy czas zamknięcia",IF(OR(C533&lt;1,C533&gt;2958465),"Podaj prawidłowy czas zamknięcia",IF(NOT(ISNUMBER(D533)),"Podaj dodatnią zamkniętą ilość",IF(OR(D533&lt;=0,D533&gt;1000000,ROUND(D533,8)&lt;&gt;D533),"Podaj dodatnią zamkniętą ilość",IF(NOT(ISNUMBER(INDEX('Trades'!$D$9:$D$208,MATCH(B533,'Trades'!$A$9:$A$208,0)))),"Podaj prawidłowy czas otwarcia",IF(C533&lt;INDEX('Trades'!$D$9:$D$208,MATCH(B533,'Trades'!$A$9:$A$208,0)),"Wyjście poprzedza otwarcie",IF(AND(E533&lt;&gt;"",OR(NOT(ISNUMBER(E533)),E533&lt;=0)),"Podaj dodatnią cenę lub pozostaw puste",IF(AND(F533&lt;&gt;"",NOT(ISNUMBER(F533))),"P&amp;L brutto musi być liczbą lub pozostać pusty",IF(AND(ISNUMBER(F533),OR(ABS(F533)&gt;1000000000,ROUND(F533,2)&lt;&gt;F533)),"Kwoty: do 2 miejsc po przecinku; wartość bezwzględna wpisu ≤ 1 000 000 000.",""))))))))))))))))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IF(K534=0,"",IF(A534="","Podaj ID wyjścia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: tekst zaczynający się od A–Z, do 64 znaków; bez *, ?, ~, =, &lt; i &gt;. Przykład: T-001.",IF(COUNTIFS('Exits'!$A$9:$A$608,A534)&lt;&gt;1,"ID wyjścia się powtarza",IF(B534="","Podaj ID nadrzędnej transakcji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: tekst zaczynający się od A–Z, do 64 znaków; bez *, ?, ~, =, &lt; i &gt;. Przykład: T-001.",IF(COUNTIFS('Trades'!$A$9:$A$208,B534)&lt;&gt;1,"ID musi pasować do jednego wiersza Trades",IF(NOT(ISNUMBER(C534)),"Podaj prawidłowy czas zamknięcia",IF(OR(C534&lt;1,C534&gt;2958465),"Podaj prawidłowy czas zamknięcia",IF(NOT(ISNUMBER(D534)),"Podaj dodatnią zamkniętą ilość",IF(OR(D534&lt;=0,D534&gt;1000000,ROUND(D534,8)&lt;&gt;D534),"Podaj dodatnią zamkniętą ilość",IF(NOT(ISNUMBER(INDEX('Trades'!$D$9:$D$208,MATCH(B534,'Trades'!$A$9:$A$208,0)))),"Podaj prawidłowy czas otwarcia",IF(C534&lt;INDEX('Trades'!$D$9:$D$208,MATCH(B534,'Trades'!$A$9:$A$208,0)),"Wyjście poprzedza otwarcie",IF(AND(E534&lt;&gt;"",OR(NOT(ISNUMBER(E534)),E534&lt;=0)),"Podaj dodatnią cenę lub pozostaw puste",IF(AND(F534&lt;&gt;"",NOT(ISNUMBER(F534))),"P&amp;L brutto musi być liczbą lub pozostać pusty",IF(AND(ISNUMBER(F534),OR(ABS(F534)&gt;1000000000,ROUND(F534,2)&lt;&gt;F534)),"Kwoty: do 2 miejsc po przecinku; wartość bezwzględna wpisu ≤ 1 000 000 000.",""))))))))))))))))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IF(K535=0,"",IF(A535="","Podaj ID wyjścia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: tekst zaczynający się od A–Z, do 64 znaków; bez *, ?, ~, =, &lt; i &gt;. Przykład: T-001.",IF(COUNTIFS('Exits'!$A$9:$A$608,A535)&lt;&gt;1,"ID wyjścia się powtarza",IF(B535="","Podaj ID nadrzędnej transakcji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: tekst zaczynający się od A–Z, do 64 znaków; bez *, ?, ~, =, &lt; i &gt;. Przykład: T-001.",IF(COUNTIFS('Trades'!$A$9:$A$208,B535)&lt;&gt;1,"ID musi pasować do jednego wiersza Trades",IF(NOT(ISNUMBER(C535)),"Podaj prawidłowy czas zamknięcia",IF(OR(C535&lt;1,C535&gt;2958465),"Podaj prawidłowy czas zamknięcia",IF(NOT(ISNUMBER(D535)),"Podaj dodatnią zamkniętą ilość",IF(OR(D535&lt;=0,D535&gt;1000000,ROUND(D535,8)&lt;&gt;D535),"Podaj dodatnią zamkniętą ilość",IF(NOT(ISNUMBER(INDEX('Trades'!$D$9:$D$208,MATCH(B535,'Trades'!$A$9:$A$208,0)))),"Podaj prawidłowy czas otwarcia",IF(C535&lt;INDEX('Trades'!$D$9:$D$208,MATCH(B535,'Trades'!$A$9:$A$208,0)),"Wyjście poprzedza otwarcie",IF(AND(E535&lt;&gt;"",OR(NOT(ISNUMBER(E535)),E535&lt;=0)),"Podaj dodatnią cenę lub pozostaw puste",IF(AND(F535&lt;&gt;"",NOT(ISNUMBER(F535))),"P&amp;L brutto musi być liczbą lub pozostać pusty",IF(AND(ISNUMBER(F535),OR(ABS(F535)&gt;1000000000,ROUND(F535,2)&lt;&gt;F535)),"Kwoty: do 2 miejsc po przecinku; wartość bezwzględna wpisu ≤ 1 000 000 000.",""))))))))))))))))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IF(K536=0,"",IF(A536="","Podaj ID wyjścia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: tekst zaczynający się od A–Z, do 64 znaków; bez *, ?, ~, =, &lt; i &gt;. Przykład: T-001.",IF(COUNTIFS('Exits'!$A$9:$A$608,A536)&lt;&gt;1,"ID wyjścia się powtarza",IF(B536="","Podaj ID nadrzędnej transakcji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: tekst zaczynający się od A–Z, do 64 znaków; bez *, ?, ~, =, &lt; i &gt;. Przykład: T-001.",IF(COUNTIFS('Trades'!$A$9:$A$208,B536)&lt;&gt;1,"ID musi pasować do jednego wiersza Trades",IF(NOT(ISNUMBER(C536)),"Podaj prawidłowy czas zamknięcia",IF(OR(C536&lt;1,C536&gt;2958465),"Podaj prawidłowy czas zamknięcia",IF(NOT(ISNUMBER(D536)),"Podaj dodatnią zamkniętą ilość",IF(OR(D536&lt;=0,D536&gt;1000000,ROUND(D536,8)&lt;&gt;D536),"Podaj dodatnią zamkniętą ilość",IF(NOT(ISNUMBER(INDEX('Trades'!$D$9:$D$208,MATCH(B536,'Trades'!$A$9:$A$208,0)))),"Podaj prawidłowy czas otwarcia",IF(C536&lt;INDEX('Trades'!$D$9:$D$208,MATCH(B536,'Trades'!$A$9:$A$208,0)),"Wyjście poprzedza otwarcie",IF(AND(E536&lt;&gt;"",OR(NOT(ISNUMBER(E536)),E536&lt;=0)),"Podaj dodatnią cenę lub pozostaw puste",IF(AND(F536&lt;&gt;"",NOT(ISNUMBER(F536))),"P&amp;L brutto musi być liczbą lub pozostać pusty",IF(AND(ISNUMBER(F536),OR(ABS(F536)&gt;1000000000,ROUND(F536,2)&lt;&gt;F536)),"Kwoty: do 2 miejsc po przecinku; wartość bezwzględna wpisu ≤ 1 000 000 000.",""))))))))))))))))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IF(K537=0,"",IF(A537="","Podaj ID wyjścia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: tekst zaczynający się od A–Z, do 64 znaków; bez *, ?, ~, =, &lt; i &gt;. Przykład: T-001.",IF(COUNTIFS('Exits'!$A$9:$A$608,A537)&lt;&gt;1,"ID wyjścia się powtarza",IF(B537="","Podaj ID nadrzędnej transakcji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: tekst zaczynający się od A–Z, do 64 znaków; bez *, ?, ~, =, &lt; i &gt;. Przykład: T-001.",IF(COUNTIFS('Trades'!$A$9:$A$208,B537)&lt;&gt;1,"ID musi pasować do jednego wiersza Trades",IF(NOT(ISNUMBER(C537)),"Podaj prawidłowy czas zamknięcia",IF(OR(C537&lt;1,C537&gt;2958465),"Podaj prawidłowy czas zamknięcia",IF(NOT(ISNUMBER(D537)),"Podaj dodatnią zamkniętą ilość",IF(OR(D537&lt;=0,D537&gt;1000000,ROUND(D537,8)&lt;&gt;D537),"Podaj dodatnią zamkniętą ilość",IF(NOT(ISNUMBER(INDEX('Trades'!$D$9:$D$208,MATCH(B537,'Trades'!$A$9:$A$208,0)))),"Podaj prawidłowy czas otwarcia",IF(C537&lt;INDEX('Trades'!$D$9:$D$208,MATCH(B537,'Trades'!$A$9:$A$208,0)),"Wyjście poprzedza otwarcie",IF(AND(E537&lt;&gt;"",OR(NOT(ISNUMBER(E537)),E537&lt;=0)),"Podaj dodatnią cenę lub pozostaw puste",IF(AND(F537&lt;&gt;"",NOT(ISNUMBER(F537))),"P&amp;L brutto musi być liczbą lub pozostać pusty",IF(AND(ISNUMBER(F537),OR(ABS(F537)&gt;1000000000,ROUND(F537,2)&lt;&gt;F537)),"Kwoty: do 2 miejsc po przecinku; wartość bezwzględna wpisu ≤ 1 000 000 000.",""))))))))))))))))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IF(K538=0,"",IF(A538="","Podaj ID wyjścia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: tekst zaczynający się od A–Z, do 64 znaków; bez *, ?, ~, =, &lt; i &gt;. Przykład: T-001.",IF(COUNTIFS('Exits'!$A$9:$A$608,A538)&lt;&gt;1,"ID wyjścia się powtarza",IF(B538="","Podaj ID nadrzędnej transakcji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: tekst zaczynający się od A–Z, do 64 znaków; bez *, ?, ~, =, &lt; i &gt;. Przykład: T-001.",IF(COUNTIFS('Trades'!$A$9:$A$208,B538)&lt;&gt;1,"ID musi pasować do jednego wiersza Trades",IF(NOT(ISNUMBER(C538)),"Podaj prawidłowy czas zamknięcia",IF(OR(C538&lt;1,C538&gt;2958465),"Podaj prawidłowy czas zamknięcia",IF(NOT(ISNUMBER(D538)),"Podaj dodatnią zamkniętą ilość",IF(OR(D538&lt;=0,D538&gt;1000000,ROUND(D538,8)&lt;&gt;D538),"Podaj dodatnią zamkniętą ilość",IF(NOT(ISNUMBER(INDEX('Trades'!$D$9:$D$208,MATCH(B538,'Trades'!$A$9:$A$208,0)))),"Podaj prawidłowy czas otwarcia",IF(C538&lt;INDEX('Trades'!$D$9:$D$208,MATCH(B538,'Trades'!$A$9:$A$208,0)),"Wyjście poprzedza otwarcie",IF(AND(E538&lt;&gt;"",OR(NOT(ISNUMBER(E538)),E538&lt;=0)),"Podaj dodatnią cenę lub pozostaw puste",IF(AND(F538&lt;&gt;"",NOT(ISNUMBER(F538))),"P&amp;L brutto musi być liczbą lub pozostać pusty",IF(AND(ISNUMBER(F538),OR(ABS(F538)&gt;1000000000,ROUND(F538,2)&lt;&gt;F538)),"Kwoty: do 2 miejsc po przecinku; wartość bezwzględna wpisu ≤ 1 000 000 000.",""))))))))))))))))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IF(K539=0,"",IF(A539="","Podaj ID wyjścia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: tekst zaczynający się od A–Z, do 64 znaków; bez *, ?, ~, =, &lt; i &gt;. Przykład: T-001.",IF(COUNTIFS('Exits'!$A$9:$A$608,A539)&lt;&gt;1,"ID wyjścia się powtarza",IF(B539="","Podaj ID nadrzędnej transakcji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: tekst zaczynający się od A–Z, do 64 znaków; bez *, ?, ~, =, &lt; i &gt;. Przykład: T-001.",IF(COUNTIFS('Trades'!$A$9:$A$208,B539)&lt;&gt;1,"ID musi pasować do jednego wiersza Trades",IF(NOT(ISNUMBER(C539)),"Podaj prawidłowy czas zamknięcia",IF(OR(C539&lt;1,C539&gt;2958465),"Podaj prawidłowy czas zamknięcia",IF(NOT(ISNUMBER(D539)),"Podaj dodatnią zamkniętą ilość",IF(OR(D539&lt;=0,D539&gt;1000000,ROUND(D539,8)&lt;&gt;D539),"Podaj dodatnią zamkniętą ilość",IF(NOT(ISNUMBER(INDEX('Trades'!$D$9:$D$208,MATCH(B539,'Trades'!$A$9:$A$208,0)))),"Podaj prawidłowy czas otwarcia",IF(C539&lt;INDEX('Trades'!$D$9:$D$208,MATCH(B539,'Trades'!$A$9:$A$208,0)),"Wyjście poprzedza otwarcie",IF(AND(E539&lt;&gt;"",OR(NOT(ISNUMBER(E539)),E539&lt;=0)),"Podaj dodatnią cenę lub pozostaw puste",IF(AND(F539&lt;&gt;"",NOT(ISNUMBER(F539))),"P&amp;L brutto musi być liczbą lub pozostać pusty",IF(AND(ISNUMBER(F539),OR(ABS(F539)&gt;1000000000,ROUND(F539,2)&lt;&gt;F539)),"Kwoty: do 2 miejsc po przecinku; wartość bezwzględna wpisu ≤ 1 000 000 000.",""))))))))))))))))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IF(K540=0,"",IF(A540="","Podaj ID wyjścia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: tekst zaczynający się od A–Z, do 64 znaków; bez *, ?, ~, =, &lt; i &gt;. Przykład: T-001.",IF(COUNTIFS('Exits'!$A$9:$A$608,A540)&lt;&gt;1,"ID wyjścia się powtarza",IF(B540="","Podaj ID nadrzędnej transakcji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: tekst zaczynający się od A–Z, do 64 znaków; bez *, ?, ~, =, &lt; i &gt;. Przykład: T-001.",IF(COUNTIFS('Trades'!$A$9:$A$208,B540)&lt;&gt;1,"ID musi pasować do jednego wiersza Trades",IF(NOT(ISNUMBER(C540)),"Podaj prawidłowy czas zamknięcia",IF(OR(C540&lt;1,C540&gt;2958465),"Podaj prawidłowy czas zamknięcia",IF(NOT(ISNUMBER(D540)),"Podaj dodatnią zamkniętą ilość",IF(OR(D540&lt;=0,D540&gt;1000000,ROUND(D540,8)&lt;&gt;D540),"Podaj dodatnią zamkniętą ilość",IF(NOT(ISNUMBER(INDEX('Trades'!$D$9:$D$208,MATCH(B540,'Trades'!$A$9:$A$208,0)))),"Podaj prawidłowy czas otwarcia",IF(C540&lt;INDEX('Trades'!$D$9:$D$208,MATCH(B540,'Trades'!$A$9:$A$208,0)),"Wyjście poprzedza otwarcie",IF(AND(E540&lt;&gt;"",OR(NOT(ISNUMBER(E540)),E540&lt;=0)),"Podaj dodatnią cenę lub pozostaw puste",IF(AND(F540&lt;&gt;"",NOT(ISNUMBER(F540))),"P&amp;L brutto musi być liczbą lub pozostać pusty",IF(AND(ISNUMBER(F540),OR(ABS(F540)&gt;1000000000,ROUND(F540,2)&lt;&gt;F540)),"Kwoty: do 2 miejsc po przecinku; wartość bezwzględna wpisu ≤ 1 000 000 000.",""))))))))))))))))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IF(K541=0,"",IF(A541="","Podaj ID wyjścia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: tekst zaczynający się od A–Z, do 64 znaków; bez *, ?, ~, =, &lt; i &gt;. Przykład: T-001.",IF(COUNTIFS('Exits'!$A$9:$A$608,A541)&lt;&gt;1,"ID wyjścia się powtarza",IF(B541="","Podaj ID nadrzędnej transakcji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: tekst zaczynający się od A–Z, do 64 znaków; bez *, ?, ~, =, &lt; i &gt;. Przykład: T-001.",IF(COUNTIFS('Trades'!$A$9:$A$208,B541)&lt;&gt;1,"ID musi pasować do jednego wiersza Trades",IF(NOT(ISNUMBER(C541)),"Podaj prawidłowy czas zamknięcia",IF(OR(C541&lt;1,C541&gt;2958465),"Podaj prawidłowy czas zamknięcia",IF(NOT(ISNUMBER(D541)),"Podaj dodatnią zamkniętą ilość",IF(OR(D541&lt;=0,D541&gt;1000000,ROUND(D541,8)&lt;&gt;D541),"Podaj dodatnią zamkniętą ilość",IF(NOT(ISNUMBER(INDEX('Trades'!$D$9:$D$208,MATCH(B541,'Trades'!$A$9:$A$208,0)))),"Podaj prawidłowy czas otwarcia",IF(C541&lt;INDEX('Trades'!$D$9:$D$208,MATCH(B541,'Trades'!$A$9:$A$208,0)),"Wyjście poprzedza otwarcie",IF(AND(E541&lt;&gt;"",OR(NOT(ISNUMBER(E541)),E541&lt;=0)),"Podaj dodatnią cenę lub pozostaw puste",IF(AND(F541&lt;&gt;"",NOT(ISNUMBER(F541))),"P&amp;L brutto musi być liczbą lub pozostać pusty",IF(AND(ISNUMBER(F541),OR(ABS(F541)&gt;1000000000,ROUND(F541,2)&lt;&gt;F541)),"Kwoty: do 2 miejsc po przecinku; wartość bezwzględna wpisu ≤ 1 000 000 000.",""))))))))))))))))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IF(K542=0,"",IF(A542="","Podaj ID wyjścia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: tekst zaczynający się od A–Z, do 64 znaków; bez *, ?, ~, =, &lt; i &gt;. Przykład: T-001.",IF(COUNTIFS('Exits'!$A$9:$A$608,A542)&lt;&gt;1,"ID wyjścia się powtarza",IF(B542="","Podaj ID nadrzędnej transakcji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: tekst zaczynający się od A–Z, do 64 znaków; bez *, ?, ~, =, &lt; i &gt;. Przykład: T-001.",IF(COUNTIFS('Trades'!$A$9:$A$208,B542)&lt;&gt;1,"ID musi pasować do jednego wiersza Trades",IF(NOT(ISNUMBER(C542)),"Podaj prawidłowy czas zamknięcia",IF(OR(C542&lt;1,C542&gt;2958465),"Podaj prawidłowy czas zamknięcia",IF(NOT(ISNUMBER(D542)),"Podaj dodatnią zamkniętą ilość",IF(OR(D542&lt;=0,D542&gt;1000000,ROUND(D542,8)&lt;&gt;D542),"Podaj dodatnią zamkniętą ilość",IF(NOT(ISNUMBER(INDEX('Trades'!$D$9:$D$208,MATCH(B542,'Trades'!$A$9:$A$208,0)))),"Podaj prawidłowy czas otwarcia",IF(C542&lt;INDEX('Trades'!$D$9:$D$208,MATCH(B542,'Trades'!$A$9:$A$208,0)),"Wyjście poprzedza otwarcie",IF(AND(E542&lt;&gt;"",OR(NOT(ISNUMBER(E542)),E542&lt;=0)),"Podaj dodatnią cenę lub pozostaw puste",IF(AND(F542&lt;&gt;"",NOT(ISNUMBER(F542))),"P&amp;L brutto musi być liczbą lub pozostać pusty",IF(AND(ISNUMBER(F542),OR(ABS(F542)&gt;1000000000,ROUND(F542,2)&lt;&gt;F542)),"Kwoty: do 2 miejsc po przecinku; wartość bezwzględna wpisu ≤ 1 000 000 000.",""))))))))))))))))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IF(K543=0,"",IF(A543="","Podaj ID wyjścia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: tekst zaczynający się od A–Z, do 64 znaków; bez *, ?, ~, =, &lt; i &gt;. Przykład: T-001.",IF(COUNTIFS('Exits'!$A$9:$A$608,A543)&lt;&gt;1,"ID wyjścia się powtarza",IF(B543="","Podaj ID nadrzędnej transakcji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: tekst zaczynający się od A–Z, do 64 znaków; bez *, ?, ~, =, &lt; i &gt;. Przykład: T-001.",IF(COUNTIFS('Trades'!$A$9:$A$208,B543)&lt;&gt;1,"ID musi pasować do jednego wiersza Trades",IF(NOT(ISNUMBER(C543)),"Podaj prawidłowy czas zamknięcia",IF(OR(C543&lt;1,C543&gt;2958465),"Podaj prawidłowy czas zamknięcia",IF(NOT(ISNUMBER(D543)),"Podaj dodatnią zamkniętą ilość",IF(OR(D543&lt;=0,D543&gt;1000000,ROUND(D543,8)&lt;&gt;D543),"Podaj dodatnią zamkniętą ilość",IF(NOT(ISNUMBER(INDEX('Trades'!$D$9:$D$208,MATCH(B543,'Trades'!$A$9:$A$208,0)))),"Podaj prawidłowy czas otwarcia",IF(C543&lt;INDEX('Trades'!$D$9:$D$208,MATCH(B543,'Trades'!$A$9:$A$208,0)),"Wyjście poprzedza otwarcie",IF(AND(E543&lt;&gt;"",OR(NOT(ISNUMBER(E543)),E543&lt;=0)),"Podaj dodatnią cenę lub pozostaw puste",IF(AND(F543&lt;&gt;"",NOT(ISNUMBER(F543))),"P&amp;L brutto musi być liczbą lub pozostać pusty",IF(AND(ISNUMBER(F543),OR(ABS(F543)&gt;1000000000,ROUND(F543,2)&lt;&gt;F543)),"Kwoty: do 2 miejsc po przecinku; wartość bezwzględna wpisu ≤ 1 000 000 000.",""))))))))))))))))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IF(K544=0,"",IF(A544="","Podaj ID wyjścia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: tekst zaczynający się od A–Z, do 64 znaków; bez *, ?, ~, =, &lt; i &gt;. Przykład: T-001.",IF(COUNTIFS('Exits'!$A$9:$A$608,A544)&lt;&gt;1,"ID wyjścia się powtarza",IF(B544="","Podaj ID nadrzędnej transakcji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: tekst zaczynający się od A–Z, do 64 znaków; bez *, ?, ~, =, &lt; i &gt;. Przykład: T-001.",IF(COUNTIFS('Trades'!$A$9:$A$208,B544)&lt;&gt;1,"ID musi pasować do jednego wiersza Trades",IF(NOT(ISNUMBER(C544)),"Podaj prawidłowy czas zamknięcia",IF(OR(C544&lt;1,C544&gt;2958465),"Podaj prawidłowy czas zamknięcia",IF(NOT(ISNUMBER(D544)),"Podaj dodatnią zamkniętą ilość",IF(OR(D544&lt;=0,D544&gt;1000000,ROUND(D544,8)&lt;&gt;D544),"Podaj dodatnią zamkniętą ilość",IF(NOT(ISNUMBER(INDEX('Trades'!$D$9:$D$208,MATCH(B544,'Trades'!$A$9:$A$208,0)))),"Podaj prawidłowy czas otwarcia",IF(C544&lt;INDEX('Trades'!$D$9:$D$208,MATCH(B544,'Trades'!$A$9:$A$208,0)),"Wyjście poprzedza otwarcie",IF(AND(E544&lt;&gt;"",OR(NOT(ISNUMBER(E544)),E544&lt;=0)),"Podaj dodatnią cenę lub pozostaw puste",IF(AND(F544&lt;&gt;"",NOT(ISNUMBER(F544))),"P&amp;L brutto musi być liczbą lub pozostać pusty",IF(AND(ISNUMBER(F544),OR(ABS(F544)&gt;1000000000,ROUND(F544,2)&lt;&gt;F544)),"Kwoty: do 2 miejsc po przecinku; wartość bezwzględna wpisu ≤ 1 000 000 000.",""))))))))))))))))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IF(K545=0,"",IF(A545="","Podaj ID wyjścia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: tekst zaczynający się od A–Z, do 64 znaków; bez *, ?, ~, =, &lt; i &gt;. Przykład: T-001.",IF(COUNTIFS('Exits'!$A$9:$A$608,A545)&lt;&gt;1,"ID wyjścia się powtarza",IF(B545="","Podaj ID nadrzędnej transakcji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: tekst zaczynający się od A–Z, do 64 znaków; bez *, ?, ~, =, &lt; i &gt;. Przykład: T-001.",IF(COUNTIFS('Trades'!$A$9:$A$208,B545)&lt;&gt;1,"ID musi pasować do jednego wiersza Trades",IF(NOT(ISNUMBER(C545)),"Podaj prawidłowy czas zamknięcia",IF(OR(C545&lt;1,C545&gt;2958465),"Podaj prawidłowy czas zamknięcia",IF(NOT(ISNUMBER(D545)),"Podaj dodatnią zamkniętą ilość",IF(OR(D545&lt;=0,D545&gt;1000000,ROUND(D545,8)&lt;&gt;D545),"Podaj dodatnią zamkniętą ilość",IF(NOT(ISNUMBER(INDEX('Trades'!$D$9:$D$208,MATCH(B545,'Trades'!$A$9:$A$208,0)))),"Podaj prawidłowy czas otwarcia",IF(C545&lt;INDEX('Trades'!$D$9:$D$208,MATCH(B545,'Trades'!$A$9:$A$208,0)),"Wyjście poprzedza otwarcie",IF(AND(E545&lt;&gt;"",OR(NOT(ISNUMBER(E545)),E545&lt;=0)),"Podaj dodatnią cenę lub pozostaw puste",IF(AND(F545&lt;&gt;"",NOT(ISNUMBER(F545))),"P&amp;L brutto musi być liczbą lub pozostać pusty",IF(AND(ISNUMBER(F545),OR(ABS(F545)&gt;1000000000,ROUND(F545,2)&lt;&gt;F545)),"Kwoty: do 2 miejsc po przecinku; wartość bezwzględna wpisu ≤ 1 000 000 000.",""))))))))))))))))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IF(K546=0,"",IF(A546="","Podaj ID wyjścia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: tekst zaczynający się od A–Z, do 64 znaków; bez *, ?, ~, =, &lt; i &gt;. Przykład: T-001.",IF(COUNTIFS('Exits'!$A$9:$A$608,A546)&lt;&gt;1,"ID wyjścia się powtarza",IF(B546="","Podaj ID nadrzędnej transakcji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: tekst zaczynający się od A–Z, do 64 znaków; bez *, ?, ~, =, &lt; i &gt;. Przykład: T-001.",IF(COUNTIFS('Trades'!$A$9:$A$208,B546)&lt;&gt;1,"ID musi pasować do jednego wiersza Trades",IF(NOT(ISNUMBER(C546)),"Podaj prawidłowy czas zamknięcia",IF(OR(C546&lt;1,C546&gt;2958465),"Podaj prawidłowy czas zamknięcia",IF(NOT(ISNUMBER(D546)),"Podaj dodatnią zamkniętą ilość",IF(OR(D546&lt;=0,D546&gt;1000000,ROUND(D546,8)&lt;&gt;D546),"Podaj dodatnią zamkniętą ilość",IF(NOT(ISNUMBER(INDEX('Trades'!$D$9:$D$208,MATCH(B546,'Trades'!$A$9:$A$208,0)))),"Podaj prawidłowy czas otwarcia",IF(C546&lt;INDEX('Trades'!$D$9:$D$208,MATCH(B546,'Trades'!$A$9:$A$208,0)),"Wyjście poprzedza otwarcie",IF(AND(E546&lt;&gt;"",OR(NOT(ISNUMBER(E546)),E546&lt;=0)),"Podaj dodatnią cenę lub pozostaw puste",IF(AND(F546&lt;&gt;"",NOT(ISNUMBER(F546))),"P&amp;L brutto musi być liczbą lub pozostać pusty",IF(AND(ISNUMBER(F546),OR(ABS(F546)&gt;1000000000,ROUND(F546,2)&lt;&gt;F546)),"Kwoty: do 2 miejsc po przecinku; wartość bezwzględna wpisu ≤ 1 000 000 000.",""))))))))))))))))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IF(K547=0,"",IF(A547="","Podaj ID wyjścia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: tekst zaczynający się od A–Z, do 64 znaków; bez *, ?, ~, =, &lt; i &gt;. Przykład: T-001.",IF(COUNTIFS('Exits'!$A$9:$A$608,A547)&lt;&gt;1,"ID wyjścia się powtarza",IF(B547="","Podaj ID nadrzędnej transakcji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: tekst zaczynający się od A–Z, do 64 znaków; bez *, ?, ~, =, &lt; i &gt;. Przykład: T-001.",IF(COUNTIFS('Trades'!$A$9:$A$208,B547)&lt;&gt;1,"ID musi pasować do jednego wiersza Trades",IF(NOT(ISNUMBER(C547)),"Podaj prawidłowy czas zamknięcia",IF(OR(C547&lt;1,C547&gt;2958465),"Podaj prawidłowy czas zamknięcia",IF(NOT(ISNUMBER(D547)),"Podaj dodatnią zamkniętą ilość",IF(OR(D547&lt;=0,D547&gt;1000000,ROUND(D547,8)&lt;&gt;D547),"Podaj dodatnią zamkniętą ilość",IF(NOT(ISNUMBER(INDEX('Trades'!$D$9:$D$208,MATCH(B547,'Trades'!$A$9:$A$208,0)))),"Podaj prawidłowy czas otwarcia",IF(C547&lt;INDEX('Trades'!$D$9:$D$208,MATCH(B547,'Trades'!$A$9:$A$208,0)),"Wyjście poprzedza otwarcie",IF(AND(E547&lt;&gt;"",OR(NOT(ISNUMBER(E547)),E547&lt;=0)),"Podaj dodatnią cenę lub pozostaw puste",IF(AND(F547&lt;&gt;"",NOT(ISNUMBER(F547))),"P&amp;L brutto musi być liczbą lub pozostać pusty",IF(AND(ISNUMBER(F547),OR(ABS(F547)&gt;1000000000,ROUND(F547,2)&lt;&gt;F547)),"Kwoty: do 2 miejsc po przecinku; wartość bezwzględna wpisu ≤ 1 000 000 000.",""))))))))))))))))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IF(K548=0,"",IF(A548="","Podaj ID wyjścia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: tekst zaczynający się od A–Z, do 64 znaków; bez *, ?, ~, =, &lt; i &gt;. Przykład: T-001.",IF(COUNTIFS('Exits'!$A$9:$A$608,A548)&lt;&gt;1,"ID wyjścia się powtarza",IF(B548="","Podaj ID nadrzędnej transakcji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: tekst zaczynający się od A–Z, do 64 znaków; bez *, ?, ~, =, &lt; i &gt;. Przykład: T-001.",IF(COUNTIFS('Trades'!$A$9:$A$208,B548)&lt;&gt;1,"ID musi pasować do jednego wiersza Trades",IF(NOT(ISNUMBER(C548)),"Podaj prawidłowy czas zamknięcia",IF(OR(C548&lt;1,C548&gt;2958465),"Podaj prawidłowy czas zamknięcia",IF(NOT(ISNUMBER(D548)),"Podaj dodatnią zamkniętą ilość",IF(OR(D548&lt;=0,D548&gt;1000000,ROUND(D548,8)&lt;&gt;D548),"Podaj dodatnią zamkniętą ilość",IF(NOT(ISNUMBER(INDEX('Trades'!$D$9:$D$208,MATCH(B548,'Trades'!$A$9:$A$208,0)))),"Podaj prawidłowy czas otwarcia",IF(C548&lt;INDEX('Trades'!$D$9:$D$208,MATCH(B548,'Trades'!$A$9:$A$208,0)),"Wyjście poprzedza otwarcie",IF(AND(E548&lt;&gt;"",OR(NOT(ISNUMBER(E548)),E548&lt;=0)),"Podaj dodatnią cenę lub pozostaw puste",IF(AND(F548&lt;&gt;"",NOT(ISNUMBER(F548))),"P&amp;L brutto musi być liczbą lub pozostać pusty",IF(AND(ISNUMBER(F548),OR(ABS(F548)&gt;1000000000,ROUND(F548,2)&lt;&gt;F548)),"Kwoty: do 2 miejsc po przecinku; wartość bezwzględna wpisu ≤ 1 000 000 000.",""))))))))))))))))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IF(K549=0,"",IF(A549="","Podaj ID wyjścia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: tekst zaczynający się od A–Z, do 64 znaków; bez *, ?, ~, =, &lt; i &gt;. Przykład: T-001.",IF(COUNTIFS('Exits'!$A$9:$A$608,A549)&lt;&gt;1,"ID wyjścia się powtarza",IF(B549="","Podaj ID nadrzędnej transakcji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: tekst zaczynający się od A–Z, do 64 znaków; bez *, ?, ~, =, &lt; i &gt;. Przykład: T-001.",IF(COUNTIFS('Trades'!$A$9:$A$208,B549)&lt;&gt;1,"ID musi pasować do jednego wiersza Trades",IF(NOT(ISNUMBER(C549)),"Podaj prawidłowy czas zamknięcia",IF(OR(C549&lt;1,C549&gt;2958465),"Podaj prawidłowy czas zamknięcia",IF(NOT(ISNUMBER(D549)),"Podaj dodatnią zamkniętą ilość",IF(OR(D549&lt;=0,D549&gt;1000000,ROUND(D549,8)&lt;&gt;D549),"Podaj dodatnią zamkniętą ilość",IF(NOT(ISNUMBER(INDEX('Trades'!$D$9:$D$208,MATCH(B549,'Trades'!$A$9:$A$208,0)))),"Podaj prawidłowy czas otwarcia",IF(C549&lt;INDEX('Trades'!$D$9:$D$208,MATCH(B549,'Trades'!$A$9:$A$208,0)),"Wyjście poprzedza otwarcie",IF(AND(E549&lt;&gt;"",OR(NOT(ISNUMBER(E549)),E549&lt;=0)),"Podaj dodatnią cenę lub pozostaw puste",IF(AND(F549&lt;&gt;"",NOT(ISNUMBER(F549))),"P&amp;L brutto musi być liczbą lub pozostać pusty",IF(AND(ISNUMBER(F549),OR(ABS(F549)&gt;1000000000,ROUND(F549,2)&lt;&gt;F549)),"Kwoty: do 2 miejsc po przecinku; wartość bezwzględna wpisu ≤ 1 000 000 000.",""))))))))))))))))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IF(K550=0,"",IF(A550="","Podaj ID wyjścia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: tekst zaczynający się od A–Z, do 64 znaków; bez *, ?, ~, =, &lt; i &gt;. Przykład: T-001.",IF(COUNTIFS('Exits'!$A$9:$A$608,A550)&lt;&gt;1,"ID wyjścia się powtarza",IF(B550="","Podaj ID nadrzędnej transakcji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: tekst zaczynający się od A–Z, do 64 znaków; bez *, ?, ~, =, &lt; i &gt;. Przykład: T-001.",IF(COUNTIFS('Trades'!$A$9:$A$208,B550)&lt;&gt;1,"ID musi pasować do jednego wiersza Trades",IF(NOT(ISNUMBER(C550)),"Podaj prawidłowy czas zamknięcia",IF(OR(C550&lt;1,C550&gt;2958465),"Podaj prawidłowy czas zamknięcia",IF(NOT(ISNUMBER(D550)),"Podaj dodatnią zamkniętą ilość",IF(OR(D550&lt;=0,D550&gt;1000000,ROUND(D550,8)&lt;&gt;D550),"Podaj dodatnią zamkniętą ilość",IF(NOT(ISNUMBER(INDEX('Trades'!$D$9:$D$208,MATCH(B550,'Trades'!$A$9:$A$208,0)))),"Podaj prawidłowy czas otwarcia",IF(C550&lt;INDEX('Trades'!$D$9:$D$208,MATCH(B550,'Trades'!$A$9:$A$208,0)),"Wyjście poprzedza otwarcie",IF(AND(E550&lt;&gt;"",OR(NOT(ISNUMBER(E550)),E550&lt;=0)),"Podaj dodatnią cenę lub pozostaw puste",IF(AND(F550&lt;&gt;"",NOT(ISNUMBER(F550))),"P&amp;L brutto musi być liczbą lub pozostać pusty",IF(AND(ISNUMBER(F550),OR(ABS(F550)&gt;1000000000,ROUND(F550,2)&lt;&gt;F550)),"Kwoty: do 2 miejsc po przecinku; wartość bezwzględna wpisu ≤ 1 000 000 000.",""))))))))))))))))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IF(K551=0,"",IF(A551="","Podaj ID wyjścia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: tekst zaczynający się od A–Z, do 64 znaków; bez *, ?, ~, =, &lt; i &gt;. Przykład: T-001.",IF(COUNTIFS('Exits'!$A$9:$A$608,A551)&lt;&gt;1,"ID wyjścia się powtarza",IF(B551="","Podaj ID nadrzędnej transakcji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: tekst zaczynający się od A–Z, do 64 znaków; bez *, ?, ~, =, &lt; i &gt;. Przykład: T-001.",IF(COUNTIFS('Trades'!$A$9:$A$208,B551)&lt;&gt;1,"ID musi pasować do jednego wiersza Trades",IF(NOT(ISNUMBER(C551)),"Podaj prawidłowy czas zamknięcia",IF(OR(C551&lt;1,C551&gt;2958465),"Podaj prawidłowy czas zamknięcia",IF(NOT(ISNUMBER(D551)),"Podaj dodatnią zamkniętą ilość",IF(OR(D551&lt;=0,D551&gt;1000000,ROUND(D551,8)&lt;&gt;D551),"Podaj dodatnią zamkniętą ilość",IF(NOT(ISNUMBER(INDEX('Trades'!$D$9:$D$208,MATCH(B551,'Trades'!$A$9:$A$208,0)))),"Podaj prawidłowy czas otwarcia",IF(C551&lt;INDEX('Trades'!$D$9:$D$208,MATCH(B551,'Trades'!$A$9:$A$208,0)),"Wyjście poprzedza otwarcie",IF(AND(E551&lt;&gt;"",OR(NOT(ISNUMBER(E551)),E551&lt;=0)),"Podaj dodatnią cenę lub pozostaw puste",IF(AND(F551&lt;&gt;"",NOT(ISNUMBER(F551))),"P&amp;L brutto musi być liczbą lub pozostać pusty",IF(AND(ISNUMBER(F551),OR(ABS(F551)&gt;1000000000,ROUND(F551,2)&lt;&gt;F551)),"Kwoty: do 2 miejsc po przecinku; wartość bezwzględna wpisu ≤ 1 000 000 000.",""))))))))))))))))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IF(K552=0,"",IF(A552="","Podaj ID wyjścia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: tekst zaczynający się od A–Z, do 64 znaków; bez *, ?, ~, =, &lt; i &gt;. Przykład: T-001.",IF(COUNTIFS('Exits'!$A$9:$A$608,A552)&lt;&gt;1,"ID wyjścia się powtarza",IF(B552="","Podaj ID nadrzędnej transakcji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: tekst zaczynający się od A–Z, do 64 znaków; bez *, ?, ~, =, &lt; i &gt;. Przykład: T-001.",IF(COUNTIFS('Trades'!$A$9:$A$208,B552)&lt;&gt;1,"ID musi pasować do jednego wiersza Trades",IF(NOT(ISNUMBER(C552)),"Podaj prawidłowy czas zamknięcia",IF(OR(C552&lt;1,C552&gt;2958465),"Podaj prawidłowy czas zamknięcia",IF(NOT(ISNUMBER(D552)),"Podaj dodatnią zamkniętą ilość",IF(OR(D552&lt;=0,D552&gt;1000000,ROUND(D552,8)&lt;&gt;D552),"Podaj dodatnią zamkniętą ilość",IF(NOT(ISNUMBER(INDEX('Trades'!$D$9:$D$208,MATCH(B552,'Trades'!$A$9:$A$208,0)))),"Podaj prawidłowy czas otwarcia",IF(C552&lt;INDEX('Trades'!$D$9:$D$208,MATCH(B552,'Trades'!$A$9:$A$208,0)),"Wyjście poprzedza otwarcie",IF(AND(E552&lt;&gt;"",OR(NOT(ISNUMBER(E552)),E552&lt;=0)),"Podaj dodatnią cenę lub pozostaw puste",IF(AND(F552&lt;&gt;"",NOT(ISNUMBER(F552))),"P&amp;L brutto musi być liczbą lub pozostać pusty",IF(AND(ISNUMBER(F552),OR(ABS(F552)&gt;1000000000,ROUND(F552,2)&lt;&gt;F552)),"Kwoty: do 2 miejsc po przecinku; wartość bezwzględna wpisu ≤ 1 000 000 000.",""))))))))))))))))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IF(K553=0,"",IF(A553="","Podaj ID wyjścia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: tekst zaczynający się od A–Z, do 64 znaków; bez *, ?, ~, =, &lt; i &gt;. Przykład: T-001.",IF(COUNTIFS('Exits'!$A$9:$A$608,A553)&lt;&gt;1,"ID wyjścia się powtarza",IF(B553="","Podaj ID nadrzędnej transakcji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: tekst zaczynający się od A–Z, do 64 znaków; bez *, ?, ~, =, &lt; i &gt;. Przykład: T-001.",IF(COUNTIFS('Trades'!$A$9:$A$208,B553)&lt;&gt;1,"ID musi pasować do jednego wiersza Trades",IF(NOT(ISNUMBER(C553)),"Podaj prawidłowy czas zamknięcia",IF(OR(C553&lt;1,C553&gt;2958465),"Podaj prawidłowy czas zamknięcia",IF(NOT(ISNUMBER(D553)),"Podaj dodatnią zamkniętą ilość",IF(OR(D553&lt;=0,D553&gt;1000000,ROUND(D553,8)&lt;&gt;D553),"Podaj dodatnią zamkniętą ilość",IF(NOT(ISNUMBER(INDEX('Trades'!$D$9:$D$208,MATCH(B553,'Trades'!$A$9:$A$208,0)))),"Podaj prawidłowy czas otwarcia",IF(C553&lt;INDEX('Trades'!$D$9:$D$208,MATCH(B553,'Trades'!$A$9:$A$208,0)),"Wyjście poprzedza otwarcie",IF(AND(E553&lt;&gt;"",OR(NOT(ISNUMBER(E553)),E553&lt;=0)),"Podaj dodatnią cenę lub pozostaw puste",IF(AND(F553&lt;&gt;"",NOT(ISNUMBER(F553))),"P&amp;L brutto musi być liczbą lub pozostać pusty",IF(AND(ISNUMBER(F553),OR(ABS(F553)&gt;1000000000,ROUND(F553,2)&lt;&gt;F553)),"Kwoty: do 2 miejsc po przecinku; wartość bezwzględna wpisu ≤ 1 000 000 000.",""))))))))))))))))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IF(K554=0,"",IF(A554="","Podaj ID wyjścia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: tekst zaczynający się od A–Z, do 64 znaków; bez *, ?, ~, =, &lt; i &gt;. Przykład: T-001.",IF(COUNTIFS('Exits'!$A$9:$A$608,A554)&lt;&gt;1,"ID wyjścia się powtarza",IF(B554="","Podaj ID nadrzędnej transakcji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: tekst zaczynający się od A–Z, do 64 znaków; bez *, ?, ~, =, &lt; i &gt;. Przykład: T-001.",IF(COUNTIFS('Trades'!$A$9:$A$208,B554)&lt;&gt;1,"ID musi pasować do jednego wiersza Trades",IF(NOT(ISNUMBER(C554)),"Podaj prawidłowy czas zamknięcia",IF(OR(C554&lt;1,C554&gt;2958465),"Podaj prawidłowy czas zamknięcia",IF(NOT(ISNUMBER(D554)),"Podaj dodatnią zamkniętą ilość",IF(OR(D554&lt;=0,D554&gt;1000000,ROUND(D554,8)&lt;&gt;D554),"Podaj dodatnią zamkniętą ilość",IF(NOT(ISNUMBER(INDEX('Trades'!$D$9:$D$208,MATCH(B554,'Trades'!$A$9:$A$208,0)))),"Podaj prawidłowy czas otwarcia",IF(C554&lt;INDEX('Trades'!$D$9:$D$208,MATCH(B554,'Trades'!$A$9:$A$208,0)),"Wyjście poprzedza otwarcie",IF(AND(E554&lt;&gt;"",OR(NOT(ISNUMBER(E554)),E554&lt;=0)),"Podaj dodatnią cenę lub pozostaw puste",IF(AND(F554&lt;&gt;"",NOT(ISNUMBER(F554))),"P&amp;L brutto musi być liczbą lub pozostać pusty",IF(AND(ISNUMBER(F554),OR(ABS(F554)&gt;1000000000,ROUND(F554,2)&lt;&gt;F554)),"Kwoty: do 2 miejsc po przecinku; wartość bezwzględna wpisu ≤ 1 000 000 000.",""))))))))))))))))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IF(K555=0,"",IF(A555="","Podaj ID wyjścia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: tekst zaczynający się od A–Z, do 64 znaków; bez *, ?, ~, =, &lt; i &gt;. Przykład: T-001.",IF(COUNTIFS('Exits'!$A$9:$A$608,A555)&lt;&gt;1,"ID wyjścia się powtarza",IF(B555="","Podaj ID nadrzędnej transakcji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: tekst zaczynający się od A–Z, do 64 znaków; bez *, ?, ~, =, &lt; i &gt;. Przykład: T-001.",IF(COUNTIFS('Trades'!$A$9:$A$208,B555)&lt;&gt;1,"ID musi pasować do jednego wiersza Trades",IF(NOT(ISNUMBER(C555)),"Podaj prawidłowy czas zamknięcia",IF(OR(C555&lt;1,C555&gt;2958465),"Podaj prawidłowy czas zamknięcia",IF(NOT(ISNUMBER(D555)),"Podaj dodatnią zamkniętą ilość",IF(OR(D555&lt;=0,D555&gt;1000000,ROUND(D555,8)&lt;&gt;D555),"Podaj dodatnią zamkniętą ilość",IF(NOT(ISNUMBER(INDEX('Trades'!$D$9:$D$208,MATCH(B555,'Trades'!$A$9:$A$208,0)))),"Podaj prawidłowy czas otwarcia",IF(C555&lt;INDEX('Trades'!$D$9:$D$208,MATCH(B555,'Trades'!$A$9:$A$208,0)),"Wyjście poprzedza otwarcie",IF(AND(E555&lt;&gt;"",OR(NOT(ISNUMBER(E555)),E555&lt;=0)),"Podaj dodatnią cenę lub pozostaw puste",IF(AND(F555&lt;&gt;"",NOT(ISNUMBER(F555))),"P&amp;L brutto musi być liczbą lub pozostać pusty",IF(AND(ISNUMBER(F555),OR(ABS(F555)&gt;1000000000,ROUND(F555,2)&lt;&gt;F555)),"Kwoty: do 2 miejsc po przecinku; wartość bezwzględna wpisu ≤ 1 000 000 000.",""))))))))))))))))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IF(K556=0,"",IF(A556="","Podaj ID wyjścia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: tekst zaczynający się od A–Z, do 64 znaków; bez *, ?, ~, =, &lt; i &gt;. Przykład: T-001.",IF(COUNTIFS('Exits'!$A$9:$A$608,A556)&lt;&gt;1,"ID wyjścia się powtarza",IF(B556="","Podaj ID nadrzędnej transakcji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: tekst zaczynający się od A–Z, do 64 znaków; bez *, ?, ~, =, &lt; i &gt;. Przykład: T-001.",IF(COUNTIFS('Trades'!$A$9:$A$208,B556)&lt;&gt;1,"ID musi pasować do jednego wiersza Trades",IF(NOT(ISNUMBER(C556)),"Podaj prawidłowy czas zamknięcia",IF(OR(C556&lt;1,C556&gt;2958465),"Podaj prawidłowy czas zamknięcia",IF(NOT(ISNUMBER(D556)),"Podaj dodatnią zamkniętą ilość",IF(OR(D556&lt;=0,D556&gt;1000000,ROUND(D556,8)&lt;&gt;D556),"Podaj dodatnią zamkniętą ilość",IF(NOT(ISNUMBER(INDEX('Trades'!$D$9:$D$208,MATCH(B556,'Trades'!$A$9:$A$208,0)))),"Podaj prawidłowy czas otwarcia",IF(C556&lt;INDEX('Trades'!$D$9:$D$208,MATCH(B556,'Trades'!$A$9:$A$208,0)),"Wyjście poprzedza otwarcie",IF(AND(E556&lt;&gt;"",OR(NOT(ISNUMBER(E556)),E556&lt;=0)),"Podaj dodatnią cenę lub pozostaw puste",IF(AND(F556&lt;&gt;"",NOT(ISNUMBER(F556))),"P&amp;L brutto musi być liczbą lub pozostać pusty",IF(AND(ISNUMBER(F556),OR(ABS(F556)&gt;1000000000,ROUND(F556,2)&lt;&gt;F556)),"Kwoty: do 2 miejsc po przecinku; wartość bezwzględna wpisu ≤ 1 000 000 000.",""))))))))))))))))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IF(K557=0,"",IF(A557="","Podaj ID wyjścia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: tekst zaczynający się od A–Z, do 64 znaków; bez *, ?, ~, =, &lt; i &gt;. Przykład: T-001.",IF(COUNTIFS('Exits'!$A$9:$A$608,A557)&lt;&gt;1,"ID wyjścia się powtarza",IF(B557="","Podaj ID nadrzędnej transakcji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: tekst zaczynający się od A–Z, do 64 znaków; bez *, ?, ~, =, &lt; i &gt;. Przykład: T-001.",IF(COUNTIFS('Trades'!$A$9:$A$208,B557)&lt;&gt;1,"ID musi pasować do jednego wiersza Trades",IF(NOT(ISNUMBER(C557)),"Podaj prawidłowy czas zamknięcia",IF(OR(C557&lt;1,C557&gt;2958465),"Podaj prawidłowy czas zamknięcia",IF(NOT(ISNUMBER(D557)),"Podaj dodatnią zamkniętą ilość",IF(OR(D557&lt;=0,D557&gt;1000000,ROUND(D557,8)&lt;&gt;D557),"Podaj dodatnią zamkniętą ilość",IF(NOT(ISNUMBER(INDEX('Trades'!$D$9:$D$208,MATCH(B557,'Trades'!$A$9:$A$208,0)))),"Podaj prawidłowy czas otwarcia",IF(C557&lt;INDEX('Trades'!$D$9:$D$208,MATCH(B557,'Trades'!$A$9:$A$208,0)),"Wyjście poprzedza otwarcie",IF(AND(E557&lt;&gt;"",OR(NOT(ISNUMBER(E557)),E557&lt;=0)),"Podaj dodatnią cenę lub pozostaw puste",IF(AND(F557&lt;&gt;"",NOT(ISNUMBER(F557))),"P&amp;L brutto musi być liczbą lub pozostać pusty",IF(AND(ISNUMBER(F557),OR(ABS(F557)&gt;1000000000,ROUND(F557,2)&lt;&gt;F557)),"Kwoty: do 2 miejsc po przecinku; wartość bezwzględna wpisu ≤ 1 000 000 000.",""))))))))))))))))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IF(K558=0,"",IF(A558="","Podaj ID wyjścia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: tekst zaczynający się od A–Z, do 64 znaków; bez *, ?, ~, =, &lt; i &gt;. Przykład: T-001.",IF(COUNTIFS('Exits'!$A$9:$A$608,A558)&lt;&gt;1,"ID wyjścia się powtarza",IF(B558="","Podaj ID nadrzędnej transakcji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: tekst zaczynający się od A–Z, do 64 znaków; bez *, ?, ~, =, &lt; i &gt;. Przykład: T-001.",IF(COUNTIFS('Trades'!$A$9:$A$208,B558)&lt;&gt;1,"ID musi pasować do jednego wiersza Trades",IF(NOT(ISNUMBER(C558)),"Podaj prawidłowy czas zamknięcia",IF(OR(C558&lt;1,C558&gt;2958465),"Podaj prawidłowy czas zamknięcia",IF(NOT(ISNUMBER(D558)),"Podaj dodatnią zamkniętą ilość",IF(OR(D558&lt;=0,D558&gt;1000000,ROUND(D558,8)&lt;&gt;D558),"Podaj dodatnią zamkniętą ilość",IF(NOT(ISNUMBER(INDEX('Trades'!$D$9:$D$208,MATCH(B558,'Trades'!$A$9:$A$208,0)))),"Podaj prawidłowy czas otwarcia",IF(C558&lt;INDEX('Trades'!$D$9:$D$208,MATCH(B558,'Trades'!$A$9:$A$208,0)),"Wyjście poprzedza otwarcie",IF(AND(E558&lt;&gt;"",OR(NOT(ISNUMBER(E558)),E558&lt;=0)),"Podaj dodatnią cenę lub pozostaw puste",IF(AND(F558&lt;&gt;"",NOT(ISNUMBER(F558))),"P&amp;L brutto musi być liczbą lub pozostać pusty",IF(AND(ISNUMBER(F558),OR(ABS(F558)&gt;1000000000,ROUND(F558,2)&lt;&gt;F558)),"Kwoty: do 2 miejsc po przecinku; wartość bezwzględna wpisu ≤ 1 000 000 000.",""))))))))))))))))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IF(K559=0,"",IF(A559="","Podaj ID wyjścia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: tekst zaczynający się od A–Z, do 64 znaków; bez *, ?, ~, =, &lt; i &gt;. Przykład: T-001.",IF(COUNTIFS('Exits'!$A$9:$A$608,A559)&lt;&gt;1,"ID wyjścia się powtarza",IF(B559="","Podaj ID nadrzędnej transakcji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: tekst zaczynający się od A–Z, do 64 znaków; bez *, ?, ~, =, &lt; i &gt;. Przykład: T-001.",IF(COUNTIFS('Trades'!$A$9:$A$208,B559)&lt;&gt;1,"ID musi pasować do jednego wiersza Trades",IF(NOT(ISNUMBER(C559)),"Podaj prawidłowy czas zamknięcia",IF(OR(C559&lt;1,C559&gt;2958465),"Podaj prawidłowy czas zamknięcia",IF(NOT(ISNUMBER(D559)),"Podaj dodatnią zamkniętą ilość",IF(OR(D559&lt;=0,D559&gt;1000000,ROUND(D559,8)&lt;&gt;D559),"Podaj dodatnią zamkniętą ilość",IF(NOT(ISNUMBER(INDEX('Trades'!$D$9:$D$208,MATCH(B559,'Trades'!$A$9:$A$208,0)))),"Podaj prawidłowy czas otwarcia",IF(C559&lt;INDEX('Trades'!$D$9:$D$208,MATCH(B559,'Trades'!$A$9:$A$208,0)),"Wyjście poprzedza otwarcie",IF(AND(E559&lt;&gt;"",OR(NOT(ISNUMBER(E559)),E559&lt;=0)),"Podaj dodatnią cenę lub pozostaw puste",IF(AND(F559&lt;&gt;"",NOT(ISNUMBER(F559))),"P&amp;L brutto musi być liczbą lub pozostać pusty",IF(AND(ISNUMBER(F559),OR(ABS(F559)&gt;1000000000,ROUND(F559,2)&lt;&gt;F559)),"Kwoty: do 2 miejsc po przecinku; wartość bezwzględna wpisu ≤ 1 000 000 000.",""))))))))))))))))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IF(K560=0,"",IF(A560="","Podaj ID wyjścia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: tekst zaczynający się od A–Z, do 64 znaków; bez *, ?, ~, =, &lt; i &gt;. Przykład: T-001.",IF(COUNTIFS('Exits'!$A$9:$A$608,A560)&lt;&gt;1,"ID wyjścia się powtarza",IF(B560="","Podaj ID nadrzędnej transakcji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: tekst zaczynający się od A–Z, do 64 znaków; bez *, ?, ~, =, &lt; i &gt;. Przykład: T-001.",IF(COUNTIFS('Trades'!$A$9:$A$208,B560)&lt;&gt;1,"ID musi pasować do jednego wiersza Trades",IF(NOT(ISNUMBER(C560)),"Podaj prawidłowy czas zamknięcia",IF(OR(C560&lt;1,C560&gt;2958465),"Podaj prawidłowy czas zamknięcia",IF(NOT(ISNUMBER(D560)),"Podaj dodatnią zamkniętą ilość",IF(OR(D560&lt;=0,D560&gt;1000000,ROUND(D560,8)&lt;&gt;D560),"Podaj dodatnią zamkniętą ilość",IF(NOT(ISNUMBER(INDEX('Trades'!$D$9:$D$208,MATCH(B560,'Trades'!$A$9:$A$208,0)))),"Podaj prawidłowy czas otwarcia",IF(C560&lt;INDEX('Trades'!$D$9:$D$208,MATCH(B560,'Trades'!$A$9:$A$208,0)),"Wyjście poprzedza otwarcie",IF(AND(E560&lt;&gt;"",OR(NOT(ISNUMBER(E560)),E560&lt;=0)),"Podaj dodatnią cenę lub pozostaw puste",IF(AND(F560&lt;&gt;"",NOT(ISNUMBER(F560))),"P&amp;L brutto musi być liczbą lub pozostać pusty",IF(AND(ISNUMBER(F560),OR(ABS(F560)&gt;1000000000,ROUND(F560,2)&lt;&gt;F560)),"Kwoty: do 2 miejsc po przecinku; wartość bezwzględna wpisu ≤ 1 000 000 000.",""))))))))))))))))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IF(K561=0,"",IF(A561="","Podaj ID wyjścia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: tekst zaczynający się od A–Z, do 64 znaków; bez *, ?, ~, =, &lt; i &gt;. Przykład: T-001.",IF(COUNTIFS('Exits'!$A$9:$A$608,A561)&lt;&gt;1,"ID wyjścia się powtarza",IF(B561="","Podaj ID nadrzędnej transakcji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: tekst zaczynający się od A–Z, do 64 znaków; bez *, ?, ~, =, &lt; i &gt;. Przykład: T-001.",IF(COUNTIFS('Trades'!$A$9:$A$208,B561)&lt;&gt;1,"ID musi pasować do jednego wiersza Trades",IF(NOT(ISNUMBER(C561)),"Podaj prawidłowy czas zamknięcia",IF(OR(C561&lt;1,C561&gt;2958465),"Podaj prawidłowy czas zamknięcia",IF(NOT(ISNUMBER(D561)),"Podaj dodatnią zamkniętą ilość",IF(OR(D561&lt;=0,D561&gt;1000000,ROUND(D561,8)&lt;&gt;D561),"Podaj dodatnią zamkniętą ilość",IF(NOT(ISNUMBER(INDEX('Trades'!$D$9:$D$208,MATCH(B561,'Trades'!$A$9:$A$208,0)))),"Podaj prawidłowy czas otwarcia",IF(C561&lt;INDEX('Trades'!$D$9:$D$208,MATCH(B561,'Trades'!$A$9:$A$208,0)),"Wyjście poprzedza otwarcie",IF(AND(E561&lt;&gt;"",OR(NOT(ISNUMBER(E561)),E561&lt;=0)),"Podaj dodatnią cenę lub pozostaw puste",IF(AND(F561&lt;&gt;"",NOT(ISNUMBER(F561))),"P&amp;L brutto musi być liczbą lub pozostać pusty",IF(AND(ISNUMBER(F561),OR(ABS(F561)&gt;1000000000,ROUND(F561,2)&lt;&gt;F561)),"Kwoty: do 2 miejsc po przecinku; wartość bezwzględna wpisu ≤ 1 000 000 000.",""))))))))))))))))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IF(K562=0,"",IF(A562="","Podaj ID wyjścia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: tekst zaczynający się od A–Z, do 64 znaków; bez *, ?, ~, =, &lt; i &gt;. Przykład: T-001.",IF(COUNTIFS('Exits'!$A$9:$A$608,A562)&lt;&gt;1,"ID wyjścia się powtarza",IF(B562="","Podaj ID nadrzędnej transakcji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: tekst zaczynający się od A–Z, do 64 znaków; bez *, ?, ~, =, &lt; i &gt;. Przykład: T-001.",IF(COUNTIFS('Trades'!$A$9:$A$208,B562)&lt;&gt;1,"ID musi pasować do jednego wiersza Trades",IF(NOT(ISNUMBER(C562)),"Podaj prawidłowy czas zamknięcia",IF(OR(C562&lt;1,C562&gt;2958465),"Podaj prawidłowy czas zamknięcia",IF(NOT(ISNUMBER(D562)),"Podaj dodatnią zamkniętą ilość",IF(OR(D562&lt;=0,D562&gt;1000000,ROUND(D562,8)&lt;&gt;D562),"Podaj dodatnią zamkniętą ilość",IF(NOT(ISNUMBER(INDEX('Trades'!$D$9:$D$208,MATCH(B562,'Trades'!$A$9:$A$208,0)))),"Podaj prawidłowy czas otwarcia",IF(C562&lt;INDEX('Trades'!$D$9:$D$208,MATCH(B562,'Trades'!$A$9:$A$208,0)),"Wyjście poprzedza otwarcie",IF(AND(E562&lt;&gt;"",OR(NOT(ISNUMBER(E562)),E562&lt;=0)),"Podaj dodatnią cenę lub pozostaw puste",IF(AND(F562&lt;&gt;"",NOT(ISNUMBER(F562))),"P&amp;L brutto musi być liczbą lub pozostać pusty",IF(AND(ISNUMBER(F562),OR(ABS(F562)&gt;1000000000,ROUND(F562,2)&lt;&gt;F562)),"Kwoty: do 2 miejsc po przecinku; wartość bezwzględna wpisu ≤ 1 000 000 000.",""))))))))))))))))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IF(K563=0,"",IF(A563="","Podaj ID wyjścia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: tekst zaczynający się od A–Z, do 64 znaków; bez *, ?, ~, =, &lt; i &gt;. Przykład: T-001.",IF(COUNTIFS('Exits'!$A$9:$A$608,A563)&lt;&gt;1,"ID wyjścia się powtarza",IF(B563="","Podaj ID nadrzędnej transakcji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: tekst zaczynający się od A–Z, do 64 znaków; bez *, ?, ~, =, &lt; i &gt;. Przykład: T-001.",IF(COUNTIFS('Trades'!$A$9:$A$208,B563)&lt;&gt;1,"ID musi pasować do jednego wiersza Trades",IF(NOT(ISNUMBER(C563)),"Podaj prawidłowy czas zamknięcia",IF(OR(C563&lt;1,C563&gt;2958465),"Podaj prawidłowy czas zamknięcia",IF(NOT(ISNUMBER(D563)),"Podaj dodatnią zamkniętą ilość",IF(OR(D563&lt;=0,D563&gt;1000000,ROUND(D563,8)&lt;&gt;D563),"Podaj dodatnią zamkniętą ilość",IF(NOT(ISNUMBER(INDEX('Trades'!$D$9:$D$208,MATCH(B563,'Trades'!$A$9:$A$208,0)))),"Podaj prawidłowy czas otwarcia",IF(C563&lt;INDEX('Trades'!$D$9:$D$208,MATCH(B563,'Trades'!$A$9:$A$208,0)),"Wyjście poprzedza otwarcie",IF(AND(E563&lt;&gt;"",OR(NOT(ISNUMBER(E563)),E563&lt;=0)),"Podaj dodatnią cenę lub pozostaw puste",IF(AND(F563&lt;&gt;"",NOT(ISNUMBER(F563))),"P&amp;L brutto musi być liczbą lub pozostać pusty",IF(AND(ISNUMBER(F563),OR(ABS(F563)&gt;1000000000,ROUND(F563,2)&lt;&gt;F563)),"Kwoty: do 2 miejsc po przecinku; wartość bezwzględna wpisu ≤ 1 000 000 000.",""))))))))))))))))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IF(K564=0,"",IF(A564="","Podaj ID wyjścia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: tekst zaczynający się od A–Z, do 64 znaków; bez *, ?, ~, =, &lt; i &gt;. Przykład: T-001.",IF(COUNTIFS('Exits'!$A$9:$A$608,A564)&lt;&gt;1,"ID wyjścia się powtarza",IF(B564="","Podaj ID nadrzędnej transakcji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: tekst zaczynający się od A–Z, do 64 znaków; bez *, ?, ~, =, &lt; i &gt;. Przykład: T-001.",IF(COUNTIFS('Trades'!$A$9:$A$208,B564)&lt;&gt;1,"ID musi pasować do jednego wiersza Trades",IF(NOT(ISNUMBER(C564)),"Podaj prawidłowy czas zamknięcia",IF(OR(C564&lt;1,C564&gt;2958465),"Podaj prawidłowy czas zamknięcia",IF(NOT(ISNUMBER(D564)),"Podaj dodatnią zamkniętą ilość",IF(OR(D564&lt;=0,D564&gt;1000000,ROUND(D564,8)&lt;&gt;D564),"Podaj dodatnią zamkniętą ilość",IF(NOT(ISNUMBER(INDEX('Trades'!$D$9:$D$208,MATCH(B564,'Trades'!$A$9:$A$208,0)))),"Podaj prawidłowy czas otwarcia",IF(C564&lt;INDEX('Trades'!$D$9:$D$208,MATCH(B564,'Trades'!$A$9:$A$208,0)),"Wyjście poprzedza otwarcie",IF(AND(E564&lt;&gt;"",OR(NOT(ISNUMBER(E564)),E564&lt;=0)),"Podaj dodatnią cenę lub pozostaw puste",IF(AND(F564&lt;&gt;"",NOT(ISNUMBER(F564))),"P&amp;L brutto musi być liczbą lub pozostać pusty",IF(AND(ISNUMBER(F564),OR(ABS(F564)&gt;1000000000,ROUND(F564,2)&lt;&gt;F564)),"Kwoty: do 2 miejsc po przecinku; wartość bezwzględna wpisu ≤ 1 000 000 000.",""))))))))))))))))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IF(K565=0,"",IF(A565="","Podaj ID wyjścia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: tekst zaczynający się od A–Z, do 64 znaków; bez *, ?, ~, =, &lt; i &gt;. Przykład: T-001.",IF(COUNTIFS('Exits'!$A$9:$A$608,A565)&lt;&gt;1,"ID wyjścia się powtarza",IF(B565="","Podaj ID nadrzędnej transakcji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: tekst zaczynający się od A–Z, do 64 znaków; bez *, ?, ~, =, &lt; i &gt;. Przykład: T-001.",IF(COUNTIFS('Trades'!$A$9:$A$208,B565)&lt;&gt;1,"ID musi pasować do jednego wiersza Trades",IF(NOT(ISNUMBER(C565)),"Podaj prawidłowy czas zamknięcia",IF(OR(C565&lt;1,C565&gt;2958465),"Podaj prawidłowy czas zamknięcia",IF(NOT(ISNUMBER(D565)),"Podaj dodatnią zamkniętą ilość",IF(OR(D565&lt;=0,D565&gt;1000000,ROUND(D565,8)&lt;&gt;D565),"Podaj dodatnią zamkniętą ilość",IF(NOT(ISNUMBER(INDEX('Trades'!$D$9:$D$208,MATCH(B565,'Trades'!$A$9:$A$208,0)))),"Podaj prawidłowy czas otwarcia",IF(C565&lt;INDEX('Trades'!$D$9:$D$208,MATCH(B565,'Trades'!$A$9:$A$208,0)),"Wyjście poprzedza otwarcie",IF(AND(E565&lt;&gt;"",OR(NOT(ISNUMBER(E565)),E565&lt;=0)),"Podaj dodatnią cenę lub pozostaw puste",IF(AND(F565&lt;&gt;"",NOT(ISNUMBER(F565))),"P&amp;L brutto musi być liczbą lub pozostać pusty",IF(AND(ISNUMBER(F565),OR(ABS(F565)&gt;1000000000,ROUND(F565,2)&lt;&gt;F565)),"Kwoty: do 2 miejsc po przecinku; wartość bezwzględna wpisu ≤ 1 000 000 000.",""))))))))))))))))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IF(K566=0,"",IF(A566="","Podaj ID wyjścia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: tekst zaczynający się od A–Z, do 64 znaków; bez *, ?, ~, =, &lt; i &gt;. Przykład: T-001.",IF(COUNTIFS('Exits'!$A$9:$A$608,A566)&lt;&gt;1,"ID wyjścia się powtarza",IF(B566="","Podaj ID nadrzędnej transakcji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: tekst zaczynający się od A–Z, do 64 znaków; bez *, ?, ~, =, &lt; i &gt;. Przykład: T-001.",IF(COUNTIFS('Trades'!$A$9:$A$208,B566)&lt;&gt;1,"ID musi pasować do jednego wiersza Trades",IF(NOT(ISNUMBER(C566)),"Podaj prawidłowy czas zamknięcia",IF(OR(C566&lt;1,C566&gt;2958465),"Podaj prawidłowy czas zamknięcia",IF(NOT(ISNUMBER(D566)),"Podaj dodatnią zamkniętą ilość",IF(OR(D566&lt;=0,D566&gt;1000000,ROUND(D566,8)&lt;&gt;D566),"Podaj dodatnią zamkniętą ilość",IF(NOT(ISNUMBER(INDEX('Trades'!$D$9:$D$208,MATCH(B566,'Trades'!$A$9:$A$208,0)))),"Podaj prawidłowy czas otwarcia",IF(C566&lt;INDEX('Trades'!$D$9:$D$208,MATCH(B566,'Trades'!$A$9:$A$208,0)),"Wyjście poprzedza otwarcie",IF(AND(E566&lt;&gt;"",OR(NOT(ISNUMBER(E566)),E566&lt;=0)),"Podaj dodatnią cenę lub pozostaw puste",IF(AND(F566&lt;&gt;"",NOT(ISNUMBER(F566))),"P&amp;L brutto musi być liczbą lub pozostać pusty",IF(AND(ISNUMBER(F566),OR(ABS(F566)&gt;1000000000,ROUND(F566,2)&lt;&gt;F566)),"Kwoty: do 2 miejsc po przecinku; wartość bezwzględna wpisu ≤ 1 000 000 000.",""))))))))))))))))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IF(K567=0,"",IF(A567="","Podaj ID wyjścia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: tekst zaczynający się od A–Z, do 64 znaków; bez *, ?, ~, =, &lt; i &gt;. Przykład: T-001.",IF(COUNTIFS('Exits'!$A$9:$A$608,A567)&lt;&gt;1,"ID wyjścia się powtarza",IF(B567="","Podaj ID nadrzędnej transakcji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: tekst zaczynający się od A–Z, do 64 znaków; bez *, ?, ~, =, &lt; i &gt;. Przykład: T-001.",IF(COUNTIFS('Trades'!$A$9:$A$208,B567)&lt;&gt;1,"ID musi pasować do jednego wiersza Trades",IF(NOT(ISNUMBER(C567)),"Podaj prawidłowy czas zamknięcia",IF(OR(C567&lt;1,C567&gt;2958465),"Podaj prawidłowy czas zamknięcia",IF(NOT(ISNUMBER(D567)),"Podaj dodatnią zamkniętą ilość",IF(OR(D567&lt;=0,D567&gt;1000000,ROUND(D567,8)&lt;&gt;D567),"Podaj dodatnią zamkniętą ilość",IF(NOT(ISNUMBER(INDEX('Trades'!$D$9:$D$208,MATCH(B567,'Trades'!$A$9:$A$208,0)))),"Podaj prawidłowy czas otwarcia",IF(C567&lt;INDEX('Trades'!$D$9:$D$208,MATCH(B567,'Trades'!$A$9:$A$208,0)),"Wyjście poprzedza otwarcie",IF(AND(E567&lt;&gt;"",OR(NOT(ISNUMBER(E567)),E567&lt;=0)),"Podaj dodatnią cenę lub pozostaw puste",IF(AND(F567&lt;&gt;"",NOT(ISNUMBER(F567))),"P&amp;L brutto musi być liczbą lub pozostać pusty",IF(AND(ISNUMBER(F567),OR(ABS(F567)&gt;1000000000,ROUND(F567,2)&lt;&gt;F567)),"Kwoty: do 2 miejsc po przecinku; wartość bezwzględna wpisu ≤ 1 000 000 000.",""))))))))))))))))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IF(K568=0,"",IF(A568="","Podaj ID wyjścia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: tekst zaczynający się od A–Z, do 64 znaków; bez *, ?, ~, =, &lt; i &gt;. Przykład: T-001.",IF(COUNTIFS('Exits'!$A$9:$A$608,A568)&lt;&gt;1,"ID wyjścia się powtarza",IF(B568="","Podaj ID nadrzędnej transakcji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: tekst zaczynający się od A–Z, do 64 znaków; bez *, ?, ~, =, &lt; i &gt;. Przykład: T-001.",IF(COUNTIFS('Trades'!$A$9:$A$208,B568)&lt;&gt;1,"ID musi pasować do jednego wiersza Trades",IF(NOT(ISNUMBER(C568)),"Podaj prawidłowy czas zamknięcia",IF(OR(C568&lt;1,C568&gt;2958465),"Podaj prawidłowy czas zamknięcia",IF(NOT(ISNUMBER(D568)),"Podaj dodatnią zamkniętą ilość",IF(OR(D568&lt;=0,D568&gt;1000000,ROUND(D568,8)&lt;&gt;D568),"Podaj dodatnią zamkniętą ilość",IF(NOT(ISNUMBER(INDEX('Trades'!$D$9:$D$208,MATCH(B568,'Trades'!$A$9:$A$208,0)))),"Podaj prawidłowy czas otwarcia",IF(C568&lt;INDEX('Trades'!$D$9:$D$208,MATCH(B568,'Trades'!$A$9:$A$208,0)),"Wyjście poprzedza otwarcie",IF(AND(E568&lt;&gt;"",OR(NOT(ISNUMBER(E568)),E568&lt;=0)),"Podaj dodatnią cenę lub pozostaw puste",IF(AND(F568&lt;&gt;"",NOT(ISNUMBER(F568))),"P&amp;L brutto musi być liczbą lub pozostać pusty",IF(AND(ISNUMBER(F568),OR(ABS(F568)&gt;1000000000,ROUND(F568,2)&lt;&gt;F568)),"Kwoty: do 2 miejsc po przecinku; wartość bezwzględna wpisu ≤ 1 000 000 000.",""))))))))))))))))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IF(K569=0,"",IF(A569="","Podaj ID wyjścia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: tekst zaczynający się od A–Z, do 64 znaków; bez *, ?, ~, =, &lt; i &gt;. Przykład: T-001.",IF(COUNTIFS('Exits'!$A$9:$A$608,A569)&lt;&gt;1,"ID wyjścia się powtarza",IF(B569="","Podaj ID nadrzędnej transakcji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: tekst zaczynający się od A–Z, do 64 znaków; bez *, ?, ~, =, &lt; i &gt;. Przykład: T-001.",IF(COUNTIFS('Trades'!$A$9:$A$208,B569)&lt;&gt;1,"ID musi pasować do jednego wiersza Trades",IF(NOT(ISNUMBER(C569)),"Podaj prawidłowy czas zamknięcia",IF(OR(C569&lt;1,C569&gt;2958465),"Podaj prawidłowy czas zamknięcia",IF(NOT(ISNUMBER(D569)),"Podaj dodatnią zamkniętą ilość",IF(OR(D569&lt;=0,D569&gt;1000000,ROUND(D569,8)&lt;&gt;D569),"Podaj dodatnią zamkniętą ilość",IF(NOT(ISNUMBER(INDEX('Trades'!$D$9:$D$208,MATCH(B569,'Trades'!$A$9:$A$208,0)))),"Podaj prawidłowy czas otwarcia",IF(C569&lt;INDEX('Trades'!$D$9:$D$208,MATCH(B569,'Trades'!$A$9:$A$208,0)),"Wyjście poprzedza otwarcie",IF(AND(E569&lt;&gt;"",OR(NOT(ISNUMBER(E569)),E569&lt;=0)),"Podaj dodatnią cenę lub pozostaw puste",IF(AND(F569&lt;&gt;"",NOT(ISNUMBER(F569))),"P&amp;L brutto musi być liczbą lub pozostać pusty",IF(AND(ISNUMBER(F569),OR(ABS(F569)&gt;1000000000,ROUND(F569,2)&lt;&gt;F569)),"Kwoty: do 2 miejsc po przecinku; wartość bezwzględna wpisu ≤ 1 000 000 000.",""))))))))))))))))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IF(K570=0,"",IF(A570="","Podaj ID wyjścia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: tekst zaczynający się od A–Z, do 64 znaków; bez *, ?, ~, =, &lt; i &gt;. Przykład: T-001.",IF(COUNTIFS('Exits'!$A$9:$A$608,A570)&lt;&gt;1,"ID wyjścia się powtarza",IF(B570="","Podaj ID nadrzędnej transakcji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: tekst zaczynający się od A–Z, do 64 znaków; bez *, ?, ~, =, &lt; i &gt;. Przykład: T-001.",IF(COUNTIFS('Trades'!$A$9:$A$208,B570)&lt;&gt;1,"ID musi pasować do jednego wiersza Trades",IF(NOT(ISNUMBER(C570)),"Podaj prawidłowy czas zamknięcia",IF(OR(C570&lt;1,C570&gt;2958465),"Podaj prawidłowy czas zamknięcia",IF(NOT(ISNUMBER(D570)),"Podaj dodatnią zamkniętą ilość",IF(OR(D570&lt;=0,D570&gt;1000000,ROUND(D570,8)&lt;&gt;D570),"Podaj dodatnią zamkniętą ilość",IF(NOT(ISNUMBER(INDEX('Trades'!$D$9:$D$208,MATCH(B570,'Trades'!$A$9:$A$208,0)))),"Podaj prawidłowy czas otwarcia",IF(C570&lt;INDEX('Trades'!$D$9:$D$208,MATCH(B570,'Trades'!$A$9:$A$208,0)),"Wyjście poprzedza otwarcie",IF(AND(E570&lt;&gt;"",OR(NOT(ISNUMBER(E570)),E570&lt;=0)),"Podaj dodatnią cenę lub pozostaw puste",IF(AND(F570&lt;&gt;"",NOT(ISNUMBER(F570))),"P&amp;L brutto musi być liczbą lub pozostać pusty",IF(AND(ISNUMBER(F570),OR(ABS(F570)&gt;1000000000,ROUND(F570,2)&lt;&gt;F570)),"Kwoty: do 2 miejsc po przecinku; wartość bezwzględna wpisu ≤ 1 000 000 000.",""))))))))))))))))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IF(K571=0,"",IF(A571="","Podaj ID wyjścia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: tekst zaczynający się od A–Z, do 64 znaków; bez *, ?, ~, =, &lt; i &gt;. Przykład: T-001.",IF(COUNTIFS('Exits'!$A$9:$A$608,A571)&lt;&gt;1,"ID wyjścia się powtarza",IF(B571="","Podaj ID nadrzędnej transakcji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: tekst zaczynający się od A–Z, do 64 znaków; bez *, ?, ~, =, &lt; i &gt;. Przykład: T-001.",IF(COUNTIFS('Trades'!$A$9:$A$208,B571)&lt;&gt;1,"ID musi pasować do jednego wiersza Trades",IF(NOT(ISNUMBER(C571)),"Podaj prawidłowy czas zamknięcia",IF(OR(C571&lt;1,C571&gt;2958465),"Podaj prawidłowy czas zamknięcia",IF(NOT(ISNUMBER(D571)),"Podaj dodatnią zamkniętą ilość",IF(OR(D571&lt;=0,D571&gt;1000000,ROUND(D571,8)&lt;&gt;D571),"Podaj dodatnią zamkniętą ilość",IF(NOT(ISNUMBER(INDEX('Trades'!$D$9:$D$208,MATCH(B571,'Trades'!$A$9:$A$208,0)))),"Podaj prawidłowy czas otwarcia",IF(C571&lt;INDEX('Trades'!$D$9:$D$208,MATCH(B571,'Trades'!$A$9:$A$208,0)),"Wyjście poprzedza otwarcie",IF(AND(E571&lt;&gt;"",OR(NOT(ISNUMBER(E571)),E571&lt;=0)),"Podaj dodatnią cenę lub pozostaw puste",IF(AND(F571&lt;&gt;"",NOT(ISNUMBER(F571))),"P&amp;L brutto musi być liczbą lub pozostać pusty",IF(AND(ISNUMBER(F571),OR(ABS(F571)&gt;1000000000,ROUND(F571,2)&lt;&gt;F571)),"Kwoty: do 2 miejsc po przecinku; wartość bezwzględna wpisu ≤ 1 000 000 000.",""))))))))))))))))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IF(K572=0,"",IF(A572="","Podaj ID wyjścia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: tekst zaczynający się od A–Z, do 64 znaków; bez *, ?, ~, =, &lt; i &gt;. Przykład: T-001.",IF(COUNTIFS('Exits'!$A$9:$A$608,A572)&lt;&gt;1,"ID wyjścia się powtarza",IF(B572="","Podaj ID nadrzędnej transakcji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: tekst zaczynający się od A–Z, do 64 znaków; bez *, ?, ~, =, &lt; i &gt;. Przykład: T-001.",IF(COUNTIFS('Trades'!$A$9:$A$208,B572)&lt;&gt;1,"ID musi pasować do jednego wiersza Trades",IF(NOT(ISNUMBER(C572)),"Podaj prawidłowy czas zamknięcia",IF(OR(C572&lt;1,C572&gt;2958465),"Podaj prawidłowy czas zamknięcia",IF(NOT(ISNUMBER(D572)),"Podaj dodatnią zamkniętą ilość",IF(OR(D572&lt;=0,D572&gt;1000000,ROUND(D572,8)&lt;&gt;D572),"Podaj dodatnią zamkniętą ilość",IF(NOT(ISNUMBER(INDEX('Trades'!$D$9:$D$208,MATCH(B572,'Trades'!$A$9:$A$208,0)))),"Podaj prawidłowy czas otwarcia",IF(C572&lt;INDEX('Trades'!$D$9:$D$208,MATCH(B572,'Trades'!$A$9:$A$208,0)),"Wyjście poprzedza otwarcie",IF(AND(E572&lt;&gt;"",OR(NOT(ISNUMBER(E572)),E572&lt;=0)),"Podaj dodatnią cenę lub pozostaw puste",IF(AND(F572&lt;&gt;"",NOT(ISNUMBER(F572))),"P&amp;L brutto musi być liczbą lub pozostać pusty",IF(AND(ISNUMBER(F572),OR(ABS(F572)&gt;1000000000,ROUND(F572,2)&lt;&gt;F572)),"Kwoty: do 2 miejsc po przecinku; wartość bezwzględna wpisu ≤ 1 000 000 000.",""))))))))))))))))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IF(K573=0,"",IF(A573="","Podaj ID wyjścia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: tekst zaczynający się od A–Z, do 64 znaków; bez *, ?, ~, =, &lt; i &gt;. Przykład: T-001.",IF(COUNTIFS('Exits'!$A$9:$A$608,A573)&lt;&gt;1,"ID wyjścia się powtarza",IF(B573="","Podaj ID nadrzędnej transakcji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: tekst zaczynający się od A–Z, do 64 znaków; bez *, ?, ~, =, &lt; i &gt;. Przykład: T-001.",IF(COUNTIFS('Trades'!$A$9:$A$208,B573)&lt;&gt;1,"ID musi pasować do jednego wiersza Trades",IF(NOT(ISNUMBER(C573)),"Podaj prawidłowy czas zamknięcia",IF(OR(C573&lt;1,C573&gt;2958465),"Podaj prawidłowy czas zamknięcia",IF(NOT(ISNUMBER(D573)),"Podaj dodatnią zamkniętą ilość",IF(OR(D573&lt;=0,D573&gt;1000000,ROUND(D573,8)&lt;&gt;D573),"Podaj dodatnią zamkniętą ilość",IF(NOT(ISNUMBER(INDEX('Trades'!$D$9:$D$208,MATCH(B573,'Trades'!$A$9:$A$208,0)))),"Podaj prawidłowy czas otwarcia",IF(C573&lt;INDEX('Trades'!$D$9:$D$208,MATCH(B573,'Trades'!$A$9:$A$208,0)),"Wyjście poprzedza otwarcie",IF(AND(E573&lt;&gt;"",OR(NOT(ISNUMBER(E573)),E573&lt;=0)),"Podaj dodatnią cenę lub pozostaw puste",IF(AND(F573&lt;&gt;"",NOT(ISNUMBER(F573))),"P&amp;L brutto musi być liczbą lub pozostać pusty",IF(AND(ISNUMBER(F573),OR(ABS(F573)&gt;1000000000,ROUND(F573,2)&lt;&gt;F573)),"Kwoty: do 2 miejsc po przecinku; wartość bezwzględna wpisu ≤ 1 000 000 000.",""))))))))))))))))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IF(K574=0,"",IF(A574="","Podaj ID wyjścia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: tekst zaczynający się od A–Z, do 64 znaków; bez *, ?, ~, =, &lt; i &gt;. Przykład: T-001.",IF(COUNTIFS('Exits'!$A$9:$A$608,A574)&lt;&gt;1,"ID wyjścia się powtarza",IF(B574="","Podaj ID nadrzędnej transakcji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: tekst zaczynający się od A–Z, do 64 znaków; bez *, ?, ~, =, &lt; i &gt;. Przykład: T-001.",IF(COUNTIFS('Trades'!$A$9:$A$208,B574)&lt;&gt;1,"ID musi pasować do jednego wiersza Trades",IF(NOT(ISNUMBER(C574)),"Podaj prawidłowy czas zamknięcia",IF(OR(C574&lt;1,C574&gt;2958465),"Podaj prawidłowy czas zamknięcia",IF(NOT(ISNUMBER(D574)),"Podaj dodatnią zamkniętą ilość",IF(OR(D574&lt;=0,D574&gt;1000000,ROUND(D574,8)&lt;&gt;D574),"Podaj dodatnią zamkniętą ilość",IF(NOT(ISNUMBER(INDEX('Trades'!$D$9:$D$208,MATCH(B574,'Trades'!$A$9:$A$208,0)))),"Podaj prawidłowy czas otwarcia",IF(C574&lt;INDEX('Trades'!$D$9:$D$208,MATCH(B574,'Trades'!$A$9:$A$208,0)),"Wyjście poprzedza otwarcie",IF(AND(E574&lt;&gt;"",OR(NOT(ISNUMBER(E574)),E574&lt;=0)),"Podaj dodatnią cenę lub pozostaw puste",IF(AND(F574&lt;&gt;"",NOT(ISNUMBER(F574))),"P&amp;L brutto musi być liczbą lub pozostać pusty",IF(AND(ISNUMBER(F574),OR(ABS(F574)&gt;1000000000,ROUND(F574,2)&lt;&gt;F574)),"Kwoty: do 2 miejsc po przecinku; wartość bezwzględna wpisu ≤ 1 000 000 000.",""))))))))))))))))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IF(K575=0,"",IF(A575="","Podaj ID wyjścia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: tekst zaczynający się od A–Z, do 64 znaków; bez *, ?, ~, =, &lt; i &gt;. Przykład: T-001.",IF(COUNTIFS('Exits'!$A$9:$A$608,A575)&lt;&gt;1,"ID wyjścia się powtarza",IF(B575="","Podaj ID nadrzędnej transakcji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: tekst zaczynający się od A–Z, do 64 znaków; bez *, ?, ~, =, &lt; i &gt;. Przykład: T-001.",IF(COUNTIFS('Trades'!$A$9:$A$208,B575)&lt;&gt;1,"ID musi pasować do jednego wiersza Trades",IF(NOT(ISNUMBER(C575)),"Podaj prawidłowy czas zamknięcia",IF(OR(C575&lt;1,C575&gt;2958465),"Podaj prawidłowy czas zamknięcia",IF(NOT(ISNUMBER(D575)),"Podaj dodatnią zamkniętą ilość",IF(OR(D575&lt;=0,D575&gt;1000000,ROUND(D575,8)&lt;&gt;D575),"Podaj dodatnią zamkniętą ilość",IF(NOT(ISNUMBER(INDEX('Trades'!$D$9:$D$208,MATCH(B575,'Trades'!$A$9:$A$208,0)))),"Podaj prawidłowy czas otwarcia",IF(C575&lt;INDEX('Trades'!$D$9:$D$208,MATCH(B575,'Trades'!$A$9:$A$208,0)),"Wyjście poprzedza otwarcie",IF(AND(E575&lt;&gt;"",OR(NOT(ISNUMBER(E575)),E575&lt;=0)),"Podaj dodatnią cenę lub pozostaw puste",IF(AND(F575&lt;&gt;"",NOT(ISNUMBER(F575))),"P&amp;L brutto musi być liczbą lub pozostać pusty",IF(AND(ISNUMBER(F575),OR(ABS(F575)&gt;1000000000,ROUND(F575,2)&lt;&gt;F575)),"Kwoty: do 2 miejsc po przecinku; wartość bezwzględna wpisu ≤ 1 000 000 000.",""))))))))))))))))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IF(K576=0,"",IF(A576="","Podaj ID wyjścia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: tekst zaczynający się od A–Z, do 64 znaków; bez *, ?, ~, =, &lt; i &gt;. Przykład: T-001.",IF(COUNTIFS('Exits'!$A$9:$A$608,A576)&lt;&gt;1,"ID wyjścia się powtarza",IF(B576="","Podaj ID nadrzędnej transakcji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: tekst zaczynający się od A–Z, do 64 znaków; bez *, ?, ~, =, &lt; i &gt;. Przykład: T-001.",IF(COUNTIFS('Trades'!$A$9:$A$208,B576)&lt;&gt;1,"ID musi pasować do jednego wiersza Trades",IF(NOT(ISNUMBER(C576)),"Podaj prawidłowy czas zamknięcia",IF(OR(C576&lt;1,C576&gt;2958465),"Podaj prawidłowy czas zamknięcia",IF(NOT(ISNUMBER(D576)),"Podaj dodatnią zamkniętą ilość",IF(OR(D576&lt;=0,D576&gt;1000000,ROUND(D576,8)&lt;&gt;D576),"Podaj dodatnią zamkniętą ilość",IF(NOT(ISNUMBER(INDEX('Trades'!$D$9:$D$208,MATCH(B576,'Trades'!$A$9:$A$208,0)))),"Podaj prawidłowy czas otwarcia",IF(C576&lt;INDEX('Trades'!$D$9:$D$208,MATCH(B576,'Trades'!$A$9:$A$208,0)),"Wyjście poprzedza otwarcie",IF(AND(E576&lt;&gt;"",OR(NOT(ISNUMBER(E576)),E576&lt;=0)),"Podaj dodatnią cenę lub pozostaw puste",IF(AND(F576&lt;&gt;"",NOT(ISNUMBER(F576))),"P&amp;L brutto musi być liczbą lub pozostać pusty",IF(AND(ISNUMBER(F576),OR(ABS(F576)&gt;1000000000,ROUND(F576,2)&lt;&gt;F576)),"Kwoty: do 2 miejsc po przecinku; wartość bezwzględna wpisu ≤ 1 000 000 000.",""))))))))))))))))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IF(K577=0,"",IF(A577="","Podaj ID wyjścia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: tekst zaczynający się od A–Z, do 64 znaków; bez *, ?, ~, =, &lt; i &gt;. Przykład: T-001.",IF(COUNTIFS('Exits'!$A$9:$A$608,A577)&lt;&gt;1,"ID wyjścia się powtarza",IF(B577="","Podaj ID nadrzędnej transakcji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: tekst zaczynający się od A–Z, do 64 znaków; bez *, ?, ~, =, &lt; i &gt;. Przykład: T-001.",IF(COUNTIFS('Trades'!$A$9:$A$208,B577)&lt;&gt;1,"ID musi pasować do jednego wiersza Trades",IF(NOT(ISNUMBER(C577)),"Podaj prawidłowy czas zamknięcia",IF(OR(C577&lt;1,C577&gt;2958465),"Podaj prawidłowy czas zamknięcia",IF(NOT(ISNUMBER(D577)),"Podaj dodatnią zamkniętą ilość",IF(OR(D577&lt;=0,D577&gt;1000000,ROUND(D577,8)&lt;&gt;D577),"Podaj dodatnią zamkniętą ilość",IF(NOT(ISNUMBER(INDEX('Trades'!$D$9:$D$208,MATCH(B577,'Trades'!$A$9:$A$208,0)))),"Podaj prawidłowy czas otwarcia",IF(C577&lt;INDEX('Trades'!$D$9:$D$208,MATCH(B577,'Trades'!$A$9:$A$208,0)),"Wyjście poprzedza otwarcie",IF(AND(E577&lt;&gt;"",OR(NOT(ISNUMBER(E577)),E577&lt;=0)),"Podaj dodatnią cenę lub pozostaw puste",IF(AND(F577&lt;&gt;"",NOT(ISNUMBER(F577))),"P&amp;L brutto musi być liczbą lub pozostać pusty",IF(AND(ISNUMBER(F577),OR(ABS(F577)&gt;1000000000,ROUND(F577,2)&lt;&gt;F577)),"Kwoty: do 2 miejsc po przecinku; wartość bezwzględna wpisu ≤ 1 000 000 000.",""))))))))))))))))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IF(K578=0,"",IF(A578="","Podaj ID wyjścia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: tekst zaczynający się od A–Z, do 64 znaków; bez *, ?, ~, =, &lt; i &gt;. Przykład: T-001.",IF(COUNTIFS('Exits'!$A$9:$A$608,A578)&lt;&gt;1,"ID wyjścia się powtarza",IF(B578="","Podaj ID nadrzędnej transakcji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: tekst zaczynający się od A–Z, do 64 znaków; bez *, ?, ~, =, &lt; i &gt;. Przykład: T-001.",IF(COUNTIFS('Trades'!$A$9:$A$208,B578)&lt;&gt;1,"ID musi pasować do jednego wiersza Trades",IF(NOT(ISNUMBER(C578)),"Podaj prawidłowy czas zamknięcia",IF(OR(C578&lt;1,C578&gt;2958465),"Podaj prawidłowy czas zamknięcia",IF(NOT(ISNUMBER(D578)),"Podaj dodatnią zamkniętą ilość",IF(OR(D578&lt;=0,D578&gt;1000000,ROUND(D578,8)&lt;&gt;D578),"Podaj dodatnią zamkniętą ilość",IF(NOT(ISNUMBER(INDEX('Trades'!$D$9:$D$208,MATCH(B578,'Trades'!$A$9:$A$208,0)))),"Podaj prawidłowy czas otwarcia",IF(C578&lt;INDEX('Trades'!$D$9:$D$208,MATCH(B578,'Trades'!$A$9:$A$208,0)),"Wyjście poprzedza otwarcie",IF(AND(E578&lt;&gt;"",OR(NOT(ISNUMBER(E578)),E578&lt;=0)),"Podaj dodatnią cenę lub pozostaw puste",IF(AND(F578&lt;&gt;"",NOT(ISNUMBER(F578))),"P&amp;L brutto musi być liczbą lub pozostać pusty",IF(AND(ISNUMBER(F578),OR(ABS(F578)&gt;1000000000,ROUND(F578,2)&lt;&gt;F578)),"Kwoty: do 2 miejsc po przecinku; wartość bezwzględna wpisu ≤ 1 000 000 000.",""))))))))))))))))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IF(K579=0,"",IF(A579="","Podaj ID wyjścia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: tekst zaczynający się od A–Z, do 64 znaków; bez *, ?, ~, =, &lt; i &gt;. Przykład: T-001.",IF(COUNTIFS('Exits'!$A$9:$A$608,A579)&lt;&gt;1,"ID wyjścia się powtarza",IF(B579="","Podaj ID nadrzędnej transakcji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: tekst zaczynający się od A–Z, do 64 znaków; bez *, ?, ~, =, &lt; i &gt;. Przykład: T-001.",IF(COUNTIFS('Trades'!$A$9:$A$208,B579)&lt;&gt;1,"ID musi pasować do jednego wiersza Trades",IF(NOT(ISNUMBER(C579)),"Podaj prawidłowy czas zamknięcia",IF(OR(C579&lt;1,C579&gt;2958465),"Podaj prawidłowy czas zamknięcia",IF(NOT(ISNUMBER(D579)),"Podaj dodatnią zamkniętą ilość",IF(OR(D579&lt;=0,D579&gt;1000000,ROUND(D579,8)&lt;&gt;D579),"Podaj dodatnią zamkniętą ilość",IF(NOT(ISNUMBER(INDEX('Trades'!$D$9:$D$208,MATCH(B579,'Trades'!$A$9:$A$208,0)))),"Podaj prawidłowy czas otwarcia",IF(C579&lt;INDEX('Trades'!$D$9:$D$208,MATCH(B579,'Trades'!$A$9:$A$208,0)),"Wyjście poprzedza otwarcie",IF(AND(E579&lt;&gt;"",OR(NOT(ISNUMBER(E579)),E579&lt;=0)),"Podaj dodatnią cenę lub pozostaw puste",IF(AND(F579&lt;&gt;"",NOT(ISNUMBER(F579))),"P&amp;L brutto musi być liczbą lub pozostać pusty",IF(AND(ISNUMBER(F579),OR(ABS(F579)&gt;1000000000,ROUND(F579,2)&lt;&gt;F579)),"Kwoty: do 2 miejsc po przecinku; wartość bezwzględna wpisu ≤ 1 000 000 000.",""))))))))))))))))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IF(K580=0,"",IF(A580="","Podaj ID wyjścia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: tekst zaczynający się od A–Z, do 64 znaków; bez *, ?, ~, =, &lt; i &gt;. Przykład: T-001.",IF(COUNTIFS('Exits'!$A$9:$A$608,A580)&lt;&gt;1,"ID wyjścia się powtarza",IF(B580="","Podaj ID nadrzędnej transakcji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: tekst zaczynający się od A–Z, do 64 znaków; bez *, ?, ~, =, &lt; i &gt;. Przykład: T-001.",IF(COUNTIFS('Trades'!$A$9:$A$208,B580)&lt;&gt;1,"ID musi pasować do jednego wiersza Trades",IF(NOT(ISNUMBER(C580)),"Podaj prawidłowy czas zamknięcia",IF(OR(C580&lt;1,C580&gt;2958465),"Podaj prawidłowy czas zamknięcia",IF(NOT(ISNUMBER(D580)),"Podaj dodatnią zamkniętą ilość",IF(OR(D580&lt;=0,D580&gt;1000000,ROUND(D580,8)&lt;&gt;D580),"Podaj dodatnią zamkniętą ilość",IF(NOT(ISNUMBER(INDEX('Trades'!$D$9:$D$208,MATCH(B580,'Trades'!$A$9:$A$208,0)))),"Podaj prawidłowy czas otwarcia",IF(C580&lt;INDEX('Trades'!$D$9:$D$208,MATCH(B580,'Trades'!$A$9:$A$208,0)),"Wyjście poprzedza otwarcie",IF(AND(E580&lt;&gt;"",OR(NOT(ISNUMBER(E580)),E580&lt;=0)),"Podaj dodatnią cenę lub pozostaw puste",IF(AND(F580&lt;&gt;"",NOT(ISNUMBER(F580))),"P&amp;L brutto musi być liczbą lub pozostać pusty",IF(AND(ISNUMBER(F580),OR(ABS(F580)&gt;1000000000,ROUND(F580,2)&lt;&gt;F580)),"Kwoty: do 2 miejsc po przecinku; wartość bezwzględna wpisu ≤ 1 000 000 000.",""))))))))))))))))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IF(K581=0,"",IF(A581="","Podaj ID wyjścia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: tekst zaczynający się od A–Z, do 64 znaków; bez *, ?, ~, =, &lt; i &gt;. Przykład: T-001.",IF(COUNTIFS('Exits'!$A$9:$A$608,A581)&lt;&gt;1,"ID wyjścia się powtarza",IF(B581="","Podaj ID nadrzędnej transakcji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: tekst zaczynający się od A–Z, do 64 znaków; bez *, ?, ~, =, &lt; i &gt;. Przykład: T-001.",IF(COUNTIFS('Trades'!$A$9:$A$208,B581)&lt;&gt;1,"ID musi pasować do jednego wiersza Trades",IF(NOT(ISNUMBER(C581)),"Podaj prawidłowy czas zamknięcia",IF(OR(C581&lt;1,C581&gt;2958465),"Podaj prawidłowy czas zamknięcia",IF(NOT(ISNUMBER(D581)),"Podaj dodatnią zamkniętą ilość",IF(OR(D581&lt;=0,D581&gt;1000000,ROUND(D581,8)&lt;&gt;D581),"Podaj dodatnią zamkniętą ilość",IF(NOT(ISNUMBER(INDEX('Trades'!$D$9:$D$208,MATCH(B581,'Trades'!$A$9:$A$208,0)))),"Podaj prawidłowy czas otwarcia",IF(C581&lt;INDEX('Trades'!$D$9:$D$208,MATCH(B581,'Trades'!$A$9:$A$208,0)),"Wyjście poprzedza otwarcie",IF(AND(E581&lt;&gt;"",OR(NOT(ISNUMBER(E581)),E581&lt;=0)),"Podaj dodatnią cenę lub pozostaw puste",IF(AND(F581&lt;&gt;"",NOT(ISNUMBER(F581))),"P&amp;L brutto musi być liczbą lub pozostać pusty",IF(AND(ISNUMBER(F581),OR(ABS(F581)&gt;1000000000,ROUND(F581,2)&lt;&gt;F581)),"Kwoty: do 2 miejsc po przecinku; wartość bezwzględna wpisu ≤ 1 000 000 000.",""))))))))))))))))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IF(K582=0,"",IF(A582="","Podaj ID wyjścia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: tekst zaczynający się od A–Z, do 64 znaków; bez *, ?, ~, =, &lt; i &gt;. Przykład: T-001.",IF(COUNTIFS('Exits'!$A$9:$A$608,A582)&lt;&gt;1,"ID wyjścia się powtarza",IF(B582="","Podaj ID nadrzędnej transakcji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: tekst zaczynający się od A–Z, do 64 znaków; bez *, ?, ~, =, &lt; i &gt;. Przykład: T-001.",IF(COUNTIFS('Trades'!$A$9:$A$208,B582)&lt;&gt;1,"ID musi pasować do jednego wiersza Trades",IF(NOT(ISNUMBER(C582)),"Podaj prawidłowy czas zamknięcia",IF(OR(C582&lt;1,C582&gt;2958465),"Podaj prawidłowy czas zamknięcia",IF(NOT(ISNUMBER(D582)),"Podaj dodatnią zamkniętą ilość",IF(OR(D582&lt;=0,D582&gt;1000000,ROUND(D582,8)&lt;&gt;D582),"Podaj dodatnią zamkniętą ilość",IF(NOT(ISNUMBER(INDEX('Trades'!$D$9:$D$208,MATCH(B582,'Trades'!$A$9:$A$208,0)))),"Podaj prawidłowy czas otwarcia",IF(C582&lt;INDEX('Trades'!$D$9:$D$208,MATCH(B582,'Trades'!$A$9:$A$208,0)),"Wyjście poprzedza otwarcie",IF(AND(E582&lt;&gt;"",OR(NOT(ISNUMBER(E582)),E582&lt;=0)),"Podaj dodatnią cenę lub pozostaw puste",IF(AND(F582&lt;&gt;"",NOT(ISNUMBER(F582))),"P&amp;L brutto musi być liczbą lub pozostać pusty",IF(AND(ISNUMBER(F582),OR(ABS(F582)&gt;1000000000,ROUND(F582,2)&lt;&gt;F582)),"Kwoty: do 2 miejsc po przecinku; wartość bezwzględna wpisu ≤ 1 000 000 000.",""))))))))))))))))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IF(K583=0,"",IF(A583="","Podaj ID wyjścia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: tekst zaczynający się od A–Z, do 64 znaków; bez *, ?, ~, =, &lt; i &gt;. Przykład: T-001.",IF(COUNTIFS('Exits'!$A$9:$A$608,A583)&lt;&gt;1,"ID wyjścia się powtarza",IF(B583="","Podaj ID nadrzędnej transakcji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: tekst zaczynający się od A–Z, do 64 znaków; bez *, ?, ~, =, &lt; i &gt;. Przykład: T-001.",IF(COUNTIFS('Trades'!$A$9:$A$208,B583)&lt;&gt;1,"ID musi pasować do jednego wiersza Trades",IF(NOT(ISNUMBER(C583)),"Podaj prawidłowy czas zamknięcia",IF(OR(C583&lt;1,C583&gt;2958465),"Podaj prawidłowy czas zamknięcia",IF(NOT(ISNUMBER(D583)),"Podaj dodatnią zamkniętą ilość",IF(OR(D583&lt;=0,D583&gt;1000000,ROUND(D583,8)&lt;&gt;D583),"Podaj dodatnią zamkniętą ilość",IF(NOT(ISNUMBER(INDEX('Trades'!$D$9:$D$208,MATCH(B583,'Trades'!$A$9:$A$208,0)))),"Podaj prawidłowy czas otwarcia",IF(C583&lt;INDEX('Trades'!$D$9:$D$208,MATCH(B583,'Trades'!$A$9:$A$208,0)),"Wyjście poprzedza otwarcie",IF(AND(E583&lt;&gt;"",OR(NOT(ISNUMBER(E583)),E583&lt;=0)),"Podaj dodatnią cenę lub pozostaw puste",IF(AND(F583&lt;&gt;"",NOT(ISNUMBER(F583))),"P&amp;L brutto musi być liczbą lub pozostać pusty",IF(AND(ISNUMBER(F583),OR(ABS(F583)&gt;1000000000,ROUND(F583,2)&lt;&gt;F583)),"Kwoty: do 2 miejsc po przecinku; wartość bezwzględna wpisu ≤ 1 000 000 000.",""))))))))))))))))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IF(K584=0,"",IF(A584="","Podaj ID wyjścia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: tekst zaczynający się od A–Z, do 64 znaków; bez *, ?, ~, =, &lt; i &gt;. Przykład: T-001.",IF(COUNTIFS('Exits'!$A$9:$A$608,A584)&lt;&gt;1,"ID wyjścia się powtarza",IF(B584="","Podaj ID nadrzędnej transakcji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: tekst zaczynający się od A–Z, do 64 znaków; bez *, ?, ~, =, &lt; i &gt;. Przykład: T-001.",IF(COUNTIFS('Trades'!$A$9:$A$208,B584)&lt;&gt;1,"ID musi pasować do jednego wiersza Trades",IF(NOT(ISNUMBER(C584)),"Podaj prawidłowy czas zamknięcia",IF(OR(C584&lt;1,C584&gt;2958465),"Podaj prawidłowy czas zamknięcia",IF(NOT(ISNUMBER(D584)),"Podaj dodatnią zamkniętą ilość",IF(OR(D584&lt;=0,D584&gt;1000000,ROUND(D584,8)&lt;&gt;D584),"Podaj dodatnią zamkniętą ilość",IF(NOT(ISNUMBER(INDEX('Trades'!$D$9:$D$208,MATCH(B584,'Trades'!$A$9:$A$208,0)))),"Podaj prawidłowy czas otwarcia",IF(C584&lt;INDEX('Trades'!$D$9:$D$208,MATCH(B584,'Trades'!$A$9:$A$208,0)),"Wyjście poprzedza otwarcie",IF(AND(E584&lt;&gt;"",OR(NOT(ISNUMBER(E584)),E584&lt;=0)),"Podaj dodatnią cenę lub pozostaw puste",IF(AND(F584&lt;&gt;"",NOT(ISNUMBER(F584))),"P&amp;L brutto musi być liczbą lub pozostać pusty",IF(AND(ISNUMBER(F584),OR(ABS(F584)&gt;1000000000,ROUND(F584,2)&lt;&gt;F584)),"Kwoty: do 2 miejsc po przecinku; wartość bezwzględna wpisu ≤ 1 000 000 000.",""))))))))))))))))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IF(K585=0,"",IF(A585="","Podaj ID wyjścia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: tekst zaczynający się od A–Z, do 64 znaków; bez *, ?, ~, =, &lt; i &gt;. Przykład: T-001.",IF(COUNTIFS('Exits'!$A$9:$A$608,A585)&lt;&gt;1,"ID wyjścia się powtarza",IF(B585="","Podaj ID nadrzędnej transakcji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: tekst zaczynający się od A–Z, do 64 znaków; bez *, ?, ~, =, &lt; i &gt;. Przykład: T-001.",IF(COUNTIFS('Trades'!$A$9:$A$208,B585)&lt;&gt;1,"ID musi pasować do jednego wiersza Trades",IF(NOT(ISNUMBER(C585)),"Podaj prawidłowy czas zamknięcia",IF(OR(C585&lt;1,C585&gt;2958465),"Podaj prawidłowy czas zamknięcia",IF(NOT(ISNUMBER(D585)),"Podaj dodatnią zamkniętą ilość",IF(OR(D585&lt;=0,D585&gt;1000000,ROUND(D585,8)&lt;&gt;D585),"Podaj dodatnią zamkniętą ilość",IF(NOT(ISNUMBER(INDEX('Trades'!$D$9:$D$208,MATCH(B585,'Trades'!$A$9:$A$208,0)))),"Podaj prawidłowy czas otwarcia",IF(C585&lt;INDEX('Trades'!$D$9:$D$208,MATCH(B585,'Trades'!$A$9:$A$208,0)),"Wyjście poprzedza otwarcie",IF(AND(E585&lt;&gt;"",OR(NOT(ISNUMBER(E585)),E585&lt;=0)),"Podaj dodatnią cenę lub pozostaw puste",IF(AND(F585&lt;&gt;"",NOT(ISNUMBER(F585))),"P&amp;L brutto musi być liczbą lub pozostać pusty",IF(AND(ISNUMBER(F585),OR(ABS(F585)&gt;1000000000,ROUND(F585,2)&lt;&gt;F585)),"Kwoty: do 2 miejsc po przecinku; wartość bezwzględna wpisu ≤ 1 000 000 000.",""))))))))))))))))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IF(K586=0,"",IF(A586="","Podaj ID wyjścia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: tekst zaczynający się od A–Z, do 64 znaków; bez *, ?, ~, =, &lt; i &gt;. Przykład: T-001.",IF(COUNTIFS('Exits'!$A$9:$A$608,A586)&lt;&gt;1,"ID wyjścia się powtarza",IF(B586="","Podaj ID nadrzędnej transakcji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: tekst zaczynający się od A–Z, do 64 znaków; bez *, ?, ~, =, &lt; i &gt;. Przykład: T-001.",IF(COUNTIFS('Trades'!$A$9:$A$208,B586)&lt;&gt;1,"ID musi pasować do jednego wiersza Trades",IF(NOT(ISNUMBER(C586)),"Podaj prawidłowy czas zamknięcia",IF(OR(C586&lt;1,C586&gt;2958465),"Podaj prawidłowy czas zamknięcia",IF(NOT(ISNUMBER(D586)),"Podaj dodatnią zamkniętą ilość",IF(OR(D586&lt;=0,D586&gt;1000000,ROUND(D586,8)&lt;&gt;D586),"Podaj dodatnią zamkniętą ilość",IF(NOT(ISNUMBER(INDEX('Trades'!$D$9:$D$208,MATCH(B586,'Trades'!$A$9:$A$208,0)))),"Podaj prawidłowy czas otwarcia",IF(C586&lt;INDEX('Trades'!$D$9:$D$208,MATCH(B586,'Trades'!$A$9:$A$208,0)),"Wyjście poprzedza otwarcie",IF(AND(E586&lt;&gt;"",OR(NOT(ISNUMBER(E586)),E586&lt;=0)),"Podaj dodatnią cenę lub pozostaw puste",IF(AND(F586&lt;&gt;"",NOT(ISNUMBER(F586))),"P&amp;L brutto musi być liczbą lub pozostać pusty",IF(AND(ISNUMBER(F586),OR(ABS(F586)&gt;1000000000,ROUND(F586,2)&lt;&gt;F586)),"Kwoty: do 2 miejsc po przecinku; wartość bezwzględna wpisu ≤ 1 000 000 000.",""))))))))))))))))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IF(K587=0,"",IF(A587="","Podaj ID wyjścia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: tekst zaczynający się od A–Z, do 64 znaków; bez *, ?, ~, =, &lt; i &gt;. Przykład: T-001.",IF(COUNTIFS('Exits'!$A$9:$A$608,A587)&lt;&gt;1,"ID wyjścia się powtarza",IF(B587="","Podaj ID nadrzędnej transakcji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: tekst zaczynający się od A–Z, do 64 znaków; bez *, ?, ~, =, &lt; i &gt;. Przykład: T-001.",IF(COUNTIFS('Trades'!$A$9:$A$208,B587)&lt;&gt;1,"ID musi pasować do jednego wiersza Trades",IF(NOT(ISNUMBER(C587)),"Podaj prawidłowy czas zamknięcia",IF(OR(C587&lt;1,C587&gt;2958465),"Podaj prawidłowy czas zamknięcia",IF(NOT(ISNUMBER(D587)),"Podaj dodatnią zamkniętą ilość",IF(OR(D587&lt;=0,D587&gt;1000000,ROUND(D587,8)&lt;&gt;D587),"Podaj dodatnią zamkniętą ilość",IF(NOT(ISNUMBER(INDEX('Trades'!$D$9:$D$208,MATCH(B587,'Trades'!$A$9:$A$208,0)))),"Podaj prawidłowy czas otwarcia",IF(C587&lt;INDEX('Trades'!$D$9:$D$208,MATCH(B587,'Trades'!$A$9:$A$208,0)),"Wyjście poprzedza otwarcie",IF(AND(E587&lt;&gt;"",OR(NOT(ISNUMBER(E587)),E587&lt;=0)),"Podaj dodatnią cenę lub pozostaw puste",IF(AND(F587&lt;&gt;"",NOT(ISNUMBER(F587))),"P&amp;L brutto musi być liczbą lub pozostać pusty",IF(AND(ISNUMBER(F587),OR(ABS(F587)&gt;1000000000,ROUND(F587,2)&lt;&gt;F587)),"Kwoty: do 2 miejsc po przecinku; wartość bezwzględna wpisu ≤ 1 000 000 000.",""))))))))))))))))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IF(K588=0,"",IF(A588="","Podaj ID wyjścia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: tekst zaczynający się od A–Z, do 64 znaków; bez *, ?, ~, =, &lt; i &gt;. Przykład: T-001.",IF(COUNTIFS('Exits'!$A$9:$A$608,A588)&lt;&gt;1,"ID wyjścia się powtarza",IF(B588="","Podaj ID nadrzędnej transakcji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: tekst zaczynający się od A–Z, do 64 znaków; bez *, ?, ~, =, &lt; i &gt;. Przykład: T-001.",IF(COUNTIFS('Trades'!$A$9:$A$208,B588)&lt;&gt;1,"ID musi pasować do jednego wiersza Trades",IF(NOT(ISNUMBER(C588)),"Podaj prawidłowy czas zamknięcia",IF(OR(C588&lt;1,C588&gt;2958465),"Podaj prawidłowy czas zamknięcia",IF(NOT(ISNUMBER(D588)),"Podaj dodatnią zamkniętą ilość",IF(OR(D588&lt;=0,D588&gt;1000000,ROUND(D588,8)&lt;&gt;D588),"Podaj dodatnią zamkniętą ilość",IF(NOT(ISNUMBER(INDEX('Trades'!$D$9:$D$208,MATCH(B588,'Trades'!$A$9:$A$208,0)))),"Podaj prawidłowy czas otwarcia",IF(C588&lt;INDEX('Trades'!$D$9:$D$208,MATCH(B588,'Trades'!$A$9:$A$208,0)),"Wyjście poprzedza otwarcie",IF(AND(E588&lt;&gt;"",OR(NOT(ISNUMBER(E588)),E588&lt;=0)),"Podaj dodatnią cenę lub pozostaw puste",IF(AND(F588&lt;&gt;"",NOT(ISNUMBER(F588))),"P&amp;L brutto musi być liczbą lub pozostać pusty",IF(AND(ISNUMBER(F588),OR(ABS(F588)&gt;1000000000,ROUND(F588,2)&lt;&gt;F588)),"Kwoty: do 2 miejsc po przecinku; wartość bezwzględna wpisu ≤ 1 000 000 000.",""))))))))))))))))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IF(K589=0,"",IF(A589="","Podaj ID wyjścia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: tekst zaczynający się od A–Z, do 64 znaków; bez *, ?, ~, =, &lt; i &gt;. Przykład: T-001.",IF(COUNTIFS('Exits'!$A$9:$A$608,A589)&lt;&gt;1,"ID wyjścia się powtarza",IF(B589="","Podaj ID nadrzędnej transakcji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: tekst zaczynający się od A–Z, do 64 znaków; bez *, ?, ~, =, &lt; i &gt;. Przykład: T-001.",IF(COUNTIFS('Trades'!$A$9:$A$208,B589)&lt;&gt;1,"ID musi pasować do jednego wiersza Trades",IF(NOT(ISNUMBER(C589)),"Podaj prawidłowy czas zamknięcia",IF(OR(C589&lt;1,C589&gt;2958465),"Podaj prawidłowy czas zamknięcia",IF(NOT(ISNUMBER(D589)),"Podaj dodatnią zamkniętą ilość",IF(OR(D589&lt;=0,D589&gt;1000000,ROUND(D589,8)&lt;&gt;D589),"Podaj dodatnią zamkniętą ilość",IF(NOT(ISNUMBER(INDEX('Trades'!$D$9:$D$208,MATCH(B589,'Trades'!$A$9:$A$208,0)))),"Podaj prawidłowy czas otwarcia",IF(C589&lt;INDEX('Trades'!$D$9:$D$208,MATCH(B589,'Trades'!$A$9:$A$208,0)),"Wyjście poprzedza otwarcie",IF(AND(E589&lt;&gt;"",OR(NOT(ISNUMBER(E589)),E589&lt;=0)),"Podaj dodatnią cenę lub pozostaw puste",IF(AND(F589&lt;&gt;"",NOT(ISNUMBER(F589))),"P&amp;L brutto musi być liczbą lub pozostać pusty",IF(AND(ISNUMBER(F589),OR(ABS(F589)&gt;1000000000,ROUND(F589,2)&lt;&gt;F589)),"Kwoty: do 2 miejsc po przecinku; wartość bezwzględna wpisu ≤ 1 000 000 000.",""))))))))))))))))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IF(K590=0,"",IF(A590="","Podaj ID wyjścia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: tekst zaczynający się od A–Z, do 64 znaków; bez *, ?, ~, =, &lt; i &gt;. Przykład: T-001.",IF(COUNTIFS('Exits'!$A$9:$A$608,A590)&lt;&gt;1,"ID wyjścia się powtarza",IF(B590="","Podaj ID nadrzędnej transakcji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: tekst zaczynający się od A–Z, do 64 znaków; bez *, ?, ~, =, &lt; i &gt;. Przykład: T-001.",IF(COUNTIFS('Trades'!$A$9:$A$208,B590)&lt;&gt;1,"ID musi pasować do jednego wiersza Trades",IF(NOT(ISNUMBER(C590)),"Podaj prawidłowy czas zamknięcia",IF(OR(C590&lt;1,C590&gt;2958465),"Podaj prawidłowy czas zamknięcia",IF(NOT(ISNUMBER(D590)),"Podaj dodatnią zamkniętą ilość",IF(OR(D590&lt;=0,D590&gt;1000000,ROUND(D590,8)&lt;&gt;D590),"Podaj dodatnią zamkniętą ilość",IF(NOT(ISNUMBER(INDEX('Trades'!$D$9:$D$208,MATCH(B590,'Trades'!$A$9:$A$208,0)))),"Podaj prawidłowy czas otwarcia",IF(C590&lt;INDEX('Trades'!$D$9:$D$208,MATCH(B590,'Trades'!$A$9:$A$208,0)),"Wyjście poprzedza otwarcie",IF(AND(E590&lt;&gt;"",OR(NOT(ISNUMBER(E590)),E590&lt;=0)),"Podaj dodatnią cenę lub pozostaw puste",IF(AND(F590&lt;&gt;"",NOT(ISNUMBER(F590))),"P&amp;L brutto musi być liczbą lub pozostać pusty",IF(AND(ISNUMBER(F590),OR(ABS(F590)&gt;1000000000,ROUND(F590,2)&lt;&gt;F590)),"Kwoty: do 2 miejsc po przecinku; wartość bezwzględna wpisu ≤ 1 000 000 000.",""))))))))))))))))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IF(K591=0,"",IF(A591="","Podaj ID wyjścia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: tekst zaczynający się od A–Z, do 64 znaków; bez *, ?, ~, =, &lt; i &gt;. Przykład: T-001.",IF(COUNTIFS('Exits'!$A$9:$A$608,A591)&lt;&gt;1,"ID wyjścia się powtarza",IF(B591="","Podaj ID nadrzędnej transakcji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: tekst zaczynający się od A–Z, do 64 znaków; bez *, ?, ~, =, &lt; i &gt;. Przykład: T-001.",IF(COUNTIFS('Trades'!$A$9:$A$208,B591)&lt;&gt;1,"ID musi pasować do jednego wiersza Trades",IF(NOT(ISNUMBER(C591)),"Podaj prawidłowy czas zamknięcia",IF(OR(C591&lt;1,C591&gt;2958465),"Podaj prawidłowy czas zamknięcia",IF(NOT(ISNUMBER(D591)),"Podaj dodatnią zamkniętą ilość",IF(OR(D591&lt;=0,D591&gt;1000000,ROUND(D591,8)&lt;&gt;D591),"Podaj dodatnią zamkniętą ilość",IF(NOT(ISNUMBER(INDEX('Trades'!$D$9:$D$208,MATCH(B591,'Trades'!$A$9:$A$208,0)))),"Podaj prawidłowy czas otwarcia",IF(C591&lt;INDEX('Trades'!$D$9:$D$208,MATCH(B591,'Trades'!$A$9:$A$208,0)),"Wyjście poprzedza otwarcie",IF(AND(E591&lt;&gt;"",OR(NOT(ISNUMBER(E591)),E591&lt;=0)),"Podaj dodatnią cenę lub pozostaw puste",IF(AND(F591&lt;&gt;"",NOT(ISNUMBER(F591))),"P&amp;L brutto musi być liczbą lub pozostać pusty",IF(AND(ISNUMBER(F591),OR(ABS(F591)&gt;1000000000,ROUND(F591,2)&lt;&gt;F591)),"Kwoty: do 2 miejsc po przecinku; wartość bezwzględna wpisu ≤ 1 000 000 000.",""))))))))))))))))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IF(K592=0,"",IF(A592="","Podaj ID wyjścia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: tekst zaczynający się od A–Z, do 64 znaków; bez *, ?, ~, =, &lt; i &gt;. Przykład: T-001.",IF(COUNTIFS('Exits'!$A$9:$A$608,A592)&lt;&gt;1,"ID wyjścia się powtarza",IF(B592="","Podaj ID nadrzędnej transakcji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: tekst zaczynający się od A–Z, do 64 znaków; bez *, ?, ~, =, &lt; i &gt;. Przykład: T-001.",IF(COUNTIFS('Trades'!$A$9:$A$208,B592)&lt;&gt;1,"ID musi pasować do jednego wiersza Trades",IF(NOT(ISNUMBER(C592)),"Podaj prawidłowy czas zamknięcia",IF(OR(C592&lt;1,C592&gt;2958465),"Podaj prawidłowy czas zamknięcia",IF(NOT(ISNUMBER(D592)),"Podaj dodatnią zamkniętą ilość",IF(OR(D592&lt;=0,D592&gt;1000000,ROUND(D592,8)&lt;&gt;D592),"Podaj dodatnią zamkniętą ilość",IF(NOT(ISNUMBER(INDEX('Trades'!$D$9:$D$208,MATCH(B592,'Trades'!$A$9:$A$208,0)))),"Podaj prawidłowy czas otwarcia",IF(C592&lt;INDEX('Trades'!$D$9:$D$208,MATCH(B592,'Trades'!$A$9:$A$208,0)),"Wyjście poprzedza otwarcie",IF(AND(E592&lt;&gt;"",OR(NOT(ISNUMBER(E592)),E592&lt;=0)),"Podaj dodatnią cenę lub pozostaw puste",IF(AND(F592&lt;&gt;"",NOT(ISNUMBER(F592))),"P&amp;L brutto musi być liczbą lub pozostać pusty",IF(AND(ISNUMBER(F592),OR(ABS(F592)&gt;1000000000,ROUND(F592,2)&lt;&gt;F592)),"Kwoty: do 2 miejsc po przecinku; wartość bezwzględna wpisu ≤ 1 000 000 000.",""))))))))))))))))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IF(K593=0,"",IF(A593="","Podaj ID wyjścia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: tekst zaczynający się od A–Z, do 64 znaków; bez *, ?, ~, =, &lt; i &gt;. Przykład: T-001.",IF(COUNTIFS('Exits'!$A$9:$A$608,A593)&lt;&gt;1,"ID wyjścia się powtarza",IF(B593="","Podaj ID nadrzędnej transakcji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: tekst zaczynający się od A–Z, do 64 znaków; bez *, ?, ~, =, &lt; i &gt;. Przykład: T-001.",IF(COUNTIFS('Trades'!$A$9:$A$208,B593)&lt;&gt;1,"ID musi pasować do jednego wiersza Trades",IF(NOT(ISNUMBER(C593)),"Podaj prawidłowy czas zamknięcia",IF(OR(C593&lt;1,C593&gt;2958465),"Podaj prawidłowy czas zamknięcia",IF(NOT(ISNUMBER(D593)),"Podaj dodatnią zamkniętą ilość",IF(OR(D593&lt;=0,D593&gt;1000000,ROUND(D593,8)&lt;&gt;D593),"Podaj dodatnią zamkniętą ilość",IF(NOT(ISNUMBER(INDEX('Trades'!$D$9:$D$208,MATCH(B593,'Trades'!$A$9:$A$208,0)))),"Podaj prawidłowy czas otwarcia",IF(C593&lt;INDEX('Trades'!$D$9:$D$208,MATCH(B593,'Trades'!$A$9:$A$208,0)),"Wyjście poprzedza otwarcie",IF(AND(E593&lt;&gt;"",OR(NOT(ISNUMBER(E593)),E593&lt;=0)),"Podaj dodatnią cenę lub pozostaw puste",IF(AND(F593&lt;&gt;"",NOT(ISNUMBER(F593))),"P&amp;L brutto musi być liczbą lub pozostać pusty",IF(AND(ISNUMBER(F593),OR(ABS(F593)&gt;1000000000,ROUND(F593,2)&lt;&gt;F593)),"Kwoty: do 2 miejsc po przecinku; wartość bezwzględna wpisu ≤ 1 000 000 000.",""))))))))))))))))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IF(K594=0,"",IF(A594="","Podaj ID wyjścia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: tekst zaczynający się od A–Z, do 64 znaków; bez *, ?, ~, =, &lt; i &gt;. Przykład: T-001.",IF(COUNTIFS('Exits'!$A$9:$A$608,A594)&lt;&gt;1,"ID wyjścia się powtarza",IF(B594="","Podaj ID nadrzędnej transakcji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: tekst zaczynający się od A–Z, do 64 znaków; bez *, ?, ~, =, &lt; i &gt;. Przykład: T-001.",IF(COUNTIFS('Trades'!$A$9:$A$208,B594)&lt;&gt;1,"ID musi pasować do jednego wiersza Trades",IF(NOT(ISNUMBER(C594)),"Podaj prawidłowy czas zamknięcia",IF(OR(C594&lt;1,C594&gt;2958465),"Podaj prawidłowy czas zamknięcia",IF(NOT(ISNUMBER(D594)),"Podaj dodatnią zamkniętą ilość",IF(OR(D594&lt;=0,D594&gt;1000000,ROUND(D594,8)&lt;&gt;D594),"Podaj dodatnią zamkniętą ilość",IF(NOT(ISNUMBER(INDEX('Trades'!$D$9:$D$208,MATCH(B594,'Trades'!$A$9:$A$208,0)))),"Podaj prawidłowy czas otwarcia",IF(C594&lt;INDEX('Trades'!$D$9:$D$208,MATCH(B594,'Trades'!$A$9:$A$208,0)),"Wyjście poprzedza otwarcie",IF(AND(E594&lt;&gt;"",OR(NOT(ISNUMBER(E594)),E594&lt;=0)),"Podaj dodatnią cenę lub pozostaw puste",IF(AND(F594&lt;&gt;"",NOT(ISNUMBER(F594))),"P&amp;L brutto musi być liczbą lub pozostać pusty",IF(AND(ISNUMBER(F594),OR(ABS(F594)&gt;1000000000,ROUND(F594,2)&lt;&gt;F594)),"Kwoty: do 2 miejsc po przecinku; wartość bezwzględna wpisu ≤ 1 000 000 000.",""))))))))))))))))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IF(K595=0,"",IF(A595="","Podaj ID wyjścia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: tekst zaczynający się od A–Z, do 64 znaków; bez *, ?, ~, =, &lt; i &gt;. Przykład: T-001.",IF(COUNTIFS('Exits'!$A$9:$A$608,A595)&lt;&gt;1,"ID wyjścia się powtarza",IF(B595="","Podaj ID nadrzędnej transakcji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: tekst zaczynający się od A–Z, do 64 znaków; bez *, ?, ~, =, &lt; i &gt;. Przykład: T-001.",IF(COUNTIFS('Trades'!$A$9:$A$208,B595)&lt;&gt;1,"ID musi pasować do jednego wiersza Trades",IF(NOT(ISNUMBER(C595)),"Podaj prawidłowy czas zamknięcia",IF(OR(C595&lt;1,C595&gt;2958465),"Podaj prawidłowy czas zamknięcia",IF(NOT(ISNUMBER(D595)),"Podaj dodatnią zamkniętą ilość",IF(OR(D595&lt;=0,D595&gt;1000000,ROUND(D595,8)&lt;&gt;D595),"Podaj dodatnią zamkniętą ilość",IF(NOT(ISNUMBER(INDEX('Trades'!$D$9:$D$208,MATCH(B595,'Trades'!$A$9:$A$208,0)))),"Podaj prawidłowy czas otwarcia",IF(C595&lt;INDEX('Trades'!$D$9:$D$208,MATCH(B595,'Trades'!$A$9:$A$208,0)),"Wyjście poprzedza otwarcie",IF(AND(E595&lt;&gt;"",OR(NOT(ISNUMBER(E595)),E595&lt;=0)),"Podaj dodatnią cenę lub pozostaw puste",IF(AND(F595&lt;&gt;"",NOT(ISNUMBER(F595))),"P&amp;L brutto musi być liczbą lub pozostać pusty",IF(AND(ISNUMBER(F595),OR(ABS(F595)&gt;1000000000,ROUND(F595,2)&lt;&gt;F595)),"Kwoty: do 2 miejsc po przecinku; wartość bezwzględna wpisu ≤ 1 000 000 000.",""))))))))))))))))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IF(K596=0,"",IF(A596="","Podaj ID wyjścia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: tekst zaczynający się od A–Z, do 64 znaków; bez *, ?, ~, =, &lt; i &gt;. Przykład: T-001.",IF(COUNTIFS('Exits'!$A$9:$A$608,A596)&lt;&gt;1,"ID wyjścia się powtarza",IF(B596="","Podaj ID nadrzędnej transakcji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: tekst zaczynający się od A–Z, do 64 znaków; bez *, ?, ~, =, &lt; i &gt;. Przykład: T-001.",IF(COUNTIFS('Trades'!$A$9:$A$208,B596)&lt;&gt;1,"ID musi pasować do jednego wiersza Trades",IF(NOT(ISNUMBER(C596)),"Podaj prawidłowy czas zamknięcia",IF(OR(C596&lt;1,C596&gt;2958465),"Podaj prawidłowy czas zamknięcia",IF(NOT(ISNUMBER(D596)),"Podaj dodatnią zamkniętą ilość",IF(OR(D596&lt;=0,D596&gt;1000000,ROUND(D596,8)&lt;&gt;D596),"Podaj dodatnią zamkniętą ilość",IF(NOT(ISNUMBER(INDEX('Trades'!$D$9:$D$208,MATCH(B596,'Trades'!$A$9:$A$208,0)))),"Podaj prawidłowy czas otwarcia",IF(C596&lt;INDEX('Trades'!$D$9:$D$208,MATCH(B596,'Trades'!$A$9:$A$208,0)),"Wyjście poprzedza otwarcie",IF(AND(E596&lt;&gt;"",OR(NOT(ISNUMBER(E596)),E596&lt;=0)),"Podaj dodatnią cenę lub pozostaw puste",IF(AND(F596&lt;&gt;"",NOT(ISNUMBER(F596))),"P&amp;L brutto musi być liczbą lub pozostać pusty",IF(AND(ISNUMBER(F596),OR(ABS(F596)&gt;1000000000,ROUND(F596,2)&lt;&gt;F596)),"Kwoty: do 2 miejsc po przecinku; wartość bezwzględna wpisu ≤ 1 000 000 000.",""))))))))))))))))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IF(K597=0,"",IF(A597="","Podaj ID wyjścia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: tekst zaczynający się od A–Z, do 64 znaków; bez *, ?, ~, =, &lt; i &gt;. Przykład: T-001.",IF(COUNTIFS('Exits'!$A$9:$A$608,A597)&lt;&gt;1,"ID wyjścia się powtarza",IF(B597="","Podaj ID nadrzędnej transakcji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: tekst zaczynający się od A–Z, do 64 znaków; bez *, ?, ~, =, &lt; i &gt;. Przykład: T-001.",IF(COUNTIFS('Trades'!$A$9:$A$208,B597)&lt;&gt;1,"ID musi pasować do jednego wiersza Trades",IF(NOT(ISNUMBER(C597)),"Podaj prawidłowy czas zamknięcia",IF(OR(C597&lt;1,C597&gt;2958465),"Podaj prawidłowy czas zamknięcia",IF(NOT(ISNUMBER(D597)),"Podaj dodatnią zamkniętą ilość",IF(OR(D597&lt;=0,D597&gt;1000000,ROUND(D597,8)&lt;&gt;D597),"Podaj dodatnią zamkniętą ilość",IF(NOT(ISNUMBER(INDEX('Trades'!$D$9:$D$208,MATCH(B597,'Trades'!$A$9:$A$208,0)))),"Podaj prawidłowy czas otwarcia",IF(C597&lt;INDEX('Trades'!$D$9:$D$208,MATCH(B597,'Trades'!$A$9:$A$208,0)),"Wyjście poprzedza otwarcie",IF(AND(E597&lt;&gt;"",OR(NOT(ISNUMBER(E597)),E597&lt;=0)),"Podaj dodatnią cenę lub pozostaw puste",IF(AND(F597&lt;&gt;"",NOT(ISNUMBER(F597))),"P&amp;L brutto musi być liczbą lub pozostać pusty",IF(AND(ISNUMBER(F597),OR(ABS(F597)&gt;1000000000,ROUND(F597,2)&lt;&gt;F597)),"Kwoty: do 2 miejsc po przecinku; wartość bezwzględna wpisu ≤ 1 000 000 000.",""))))))))))))))))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IF(K598=0,"",IF(A598="","Podaj ID wyjścia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: tekst zaczynający się od A–Z, do 64 znaków; bez *, ?, ~, =, &lt; i &gt;. Przykład: T-001.",IF(COUNTIFS('Exits'!$A$9:$A$608,A598)&lt;&gt;1,"ID wyjścia się powtarza",IF(B598="","Podaj ID nadrzędnej transakcji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: tekst zaczynający się od A–Z, do 64 znaków; bez *, ?, ~, =, &lt; i &gt;. Przykład: T-001.",IF(COUNTIFS('Trades'!$A$9:$A$208,B598)&lt;&gt;1,"ID musi pasować do jednego wiersza Trades",IF(NOT(ISNUMBER(C598)),"Podaj prawidłowy czas zamknięcia",IF(OR(C598&lt;1,C598&gt;2958465),"Podaj prawidłowy czas zamknięcia",IF(NOT(ISNUMBER(D598)),"Podaj dodatnią zamkniętą ilość",IF(OR(D598&lt;=0,D598&gt;1000000,ROUND(D598,8)&lt;&gt;D598),"Podaj dodatnią zamkniętą ilość",IF(NOT(ISNUMBER(INDEX('Trades'!$D$9:$D$208,MATCH(B598,'Trades'!$A$9:$A$208,0)))),"Podaj prawidłowy czas otwarcia",IF(C598&lt;INDEX('Trades'!$D$9:$D$208,MATCH(B598,'Trades'!$A$9:$A$208,0)),"Wyjście poprzedza otwarcie",IF(AND(E598&lt;&gt;"",OR(NOT(ISNUMBER(E598)),E598&lt;=0)),"Podaj dodatnią cenę lub pozostaw puste",IF(AND(F598&lt;&gt;"",NOT(ISNUMBER(F598))),"P&amp;L brutto musi być liczbą lub pozostać pusty",IF(AND(ISNUMBER(F598),OR(ABS(F598)&gt;1000000000,ROUND(F598,2)&lt;&gt;F598)),"Kwoty: do 2 miejsc po przecinku; wartość bezwzględna wpisu ≤ 1 000 000 000.",""))))))))))))))))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IF(K599=0,"",IF(A599="","Podaj ID wyjścia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: tekst zaczynający się od A–Z, do 64 znaków; bez *, ?, ~, =, &lt; i &gt;. Przykład: T-001.",IF(COUNTIFS('Exits'!$A$9:$A$608,A599)&lt;&gt;1,"ID wyjścia się powtarza",IF(B599="","Podaj ID nadrzędnej transakcji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: tekst zaczynający się od A–Z, do 64 znaków; bez *, ?, ~, =, &lt; i &gt;. Przykład: T-001.",IF(COUNTIFS('Trades'!$A$9:$A$208,B599)&lt;&gt;1,"ID musi pasować do jednego wiersza Trades",IF(NOT(ISNUMBER(C599)),"Podaj prawidłowy czas zamknięcia",IF(OR(C599&lt;1,C599&gt;2958465),"Podaj prawidłowy czas zamknięcia",IF(NOT(ISNUMBER(D599)),"Podaj dodatnią zamkniętą ilość",IF(OR(D599&lt;=0,D599&gt;1000000,ROUND(D599,8)&lt;&gt;D599),"Podaj dodatnią zamkniętą ilość",IF(NOT(ISNUMBER(INDEX('Trades'!$D$9:$D$208,MATCH(B599,'Trades'!$A$9:$A$208,0)))),"Podaj prawidłowy czas otwarcia",IF(C599&lt;INDEX('Trades'!$D$9:$D$208,MATCH(B599,'Trades'!$A$9:$A$208,0)),"Wyjście poprzedza otwarcie",IF(AND(E599&lt;&gt;"",OR(NOT(ISNUMBER(E599)),E599&lt;=0)),"Podaj dodatnią cenę lub pozostaw puste",IF(AND(F599&lt;&gt;"",NOT(ISNUMBER(F599))),"P&amp;L brutto musi być liczbą lub pozostać pusty",IF(AND(ISNUMBER(F599),OR(ABS(F599)&gt;1000000000,ROUND(F599,2)&lt;&gt;F599)),"Kwoty: do 2 miejsc po przecinku; wartość bezwzględna wpisu ≤ 1 000 000 000.",""))))))))))))))))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IF(K600=0,"",IF(A600="","Podaj ID wyjścia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: tekst zaczynający się od A–Z, do 64 znaków; bez *, ?, ~, =, &lt; i &gt;. Przykład: T-001.",IF(COUNTIFS('Exits'!$A$9:$A$608,A600)&lt;&gt;1,"ID wyjścia się powtarza",IF(B600="","Podaj ID nadrzędnej transakcji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: tekst zaczynający się od A–Z, do 64 znaków; bez *, ?, ~, =, &lt; i &gt;. Przykład: T-001.",IF(COUNTIFS('Trades'!$A$9:$A$208,B600)&lt;&gt;1,"ID musi pasować do jednego wiersza Trades",IF(NOT(ISNUMBER(C600)),"Podaj prawidłowy czas zamknięcia",IF(OR(C600&lt;1,C600&gt;2958465),"Podaj prawidłowy czas zamknięcia",IF(NOT(ISNUMBER(D600)),"Podaj dodatnią zamkniętą ilość",IF(OR(D600&lt;=0,D600&gt;1000000,ROUND(D600,8)&lt;&gt;D600),"Podaj dodatnią zamkniętą ilość",IF(NOT(ISNUMBER(INDEX('Trades'!$D$9:$D$208,MATCH(B600,'Trades'!$A$9:$A$208,0)))),"Podaj prawidłowy czas otwarcia",IF(C600&lt;INDEX('Trades'!$D$9:$D$208,MATCH(B600,'Trades'!$A$9:$A$208,0)),"Wyjście poprzedza otwarcie",IF(AND(E600&lt;&gt;"",OR(NOT(ISNUMBER(E600)),E600&lt;=0)),"Podaj dodatnią cenę lub pozostaw puste",IF(AND(F600&lt;&gt;"",NOT(ISNUMBER(F600))),"P&amp;L brutto musi być liczbą lub pozostać pusty",IF(AND(ISNUMBER(F600),OR(ABS(F600)&gt;1000000000,ROUND(F600,2)&lt;&gt;F600)),"Kwoty: do 2 miejsc po przecinku; wartość bezwzględna wpisu ≤ 1 000 000 000.",""))))))))))))))))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IF(K601=0,"",IF(A601="","Podaj ID wyjścia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: tekst zaczynający się od A–Z, do 64 znaków; bez *, ?, ~, =, &lt; i &gt;. Przykład: T-001.",IF(COUNTIFS('Exits'!$A$9:$A$608,A601)&lt;&gt;1,"ID wyjścia się powtarza",IF(B601="","Podaj ID nadrzędnej transakcji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: tekst zaczynający się od A–Z, do 64 znaków; bez *, ?, ~, =, &lt; i &gt;. Przykład: T-001.",IF(COUNTIFS('Trades'!$A$9:$A$208,B601)&lt;&gt;1,"ID musi pasować do jednego wiersza Trades",IF(NOT(ISNUMBER(C601)),"Podaj prawidłowy czas zamknięcia",IF(OR(C601&lt;1,C601&gt;2958465),"Podaj prawidłowy czas zamknięcia",IF(NOT(ISNUMBER(D601)),"Podaj dodatnią zamkniętą ilość",IF(OR(D601&lt;=0,D601&gt;1000000,ROUND(D601,8)&lt;&gt;D601),"Podaj dodatnią zamkniętą ilość",IF(NOT(ISNUMBER(INDEX('Trades'!$D$9:$D$208,MATCH(B601,'Trades'!$A$9:$A$208,0)))),"Podaj prawidłowy czas otwarcia",IF(C601&lt;INDEX('Trades'!$D$9:$D$208,MATCH(B601,'Trades'!$A$9:$A$208,0)),"Wyjście poprzedza otwarcie",IF(AND(E601&lt;&gt;"",OR(NOT(ISNUMBER(E601)),E601&lt;=0)),"Podaj dodatnią cenę lub pozostaw puste",IF(AND(F601&lt;&gt;"",NOT(ISNUMBER(F601))),"P&amp;L brutto musi być liczbą lub pozostać pusty",IF(AND(ISNUMBER(F601),OR(ABS(F601)&gt;1000000000,ROUND(F601,2)&lt;&gt;F601)),"Kwoty: do 2 miejsc po przecinku; wartość bezwzględna wpisu ≤ 1 000 000 000.",""))))))))))))))))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IF(K602=0,"",IF(A602="","Podaj ID wyjścia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: tekst zaczynający się od A–Z, do 64 znaków; bez *, ?, ~, =, &lt; i &gt;. Przykład: T-001.",IF(COUNTIFS('Exits'!$A$9:$A$608,A602)&lt;&gt;1,"ID wyjścia się powtarza",IF(B602="","Podaj ID nadrzędnej transakcji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: tekst zaczynający się od A–Z, do 64 znaków; bez *, ?, ~, =, &lt; i &gt;. Przykład: T-001.",IF(COUNTIFS('Trades'!$A$9:$A$208,B602)&lt;&gt;1,"ID musi pasować do jednego wiersza Trades",IF(NOT(ISNUMBER(C602)),"Podaj prawidłowy czas zamknięcia",IF(OR(C602&lt;1,C602&gt;2958465),"Podaj prawidłowy czas zamknięcia",IF(NOT(ISNUMBER(D602)),"Podaj dodatnią zamkniętą ilość",IF(OR(D602&lt;=0,D602&gt;1000000,ROUND(D602,8)&lt;&gt;D602),"Podaj dodatnią zamkniętą ilość",IF(NOT(ISNUMBER(INDEX('Trades'!$D$9:$D$208,MATCH(B602,'Trades'!$A$9:$A$208,0)))),"Podaj prawidłowy czas otwarcia",IF(C602&lt;INDEX('Trades'!$D$9:$D$208,MATCH(B602,'Trades'!$A$9:$A$208,0)),"Wyjście poprzedza otwarcie",IF(AND(E602&lt;&gt;"",OR(NOT(ISNUMBER(E602)),E602&lt;=0)),"Podaj dodatnią cenę lub pozostaw puste",IF(AND(F602&lt;&gt;"",NOT(ISNUMBER(F602))),"P&amp;L brutto musi być liczbą lub pozostać pusty",IF(AND(ISNUMBER(F602),OR(ABS(F602)&gt;1000000000,ROUND(F602,2)&lt;&gt;F602)),"Kwoty: do 2 miejsc po przecinku; wartość bezwzględna wpisu ≤ 1 000 000 000.",""))))))))))))))))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IF(K603=0,"",IF(A603="","Podaj ID wyjścia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: tekst zaczynający się od A–Z, do 64 znaków; bez *, ?, ~, =, &lt; i &gt;. Przykład: T-001.",IF(COUNTIFS('Exits'!$A$9:$A$608,A603)&lt;&gt;1,"ID wyjścia się powtarza",IF(B603="","Podaj ID nadrzędnej transakcji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: tekst zaczynający się od A–Z, do 64 znaków; bez *, ?, ~, =, &lt; i &gt;. Przykład: T-001.",IF(COUNTIFS('Trades'!$A$9:$A$208,B603)&lt;&gt;1,"ID musi pasować do jednego wiersza Trades",IF(NOT(ISNUMBER(C603)),"Podaj prawidłowy czas zamknięcia",IF(OR(C603&lt;1,C603&gt;2958465),"Podaj prawidłowy czas zamknięcia",IF(NOT(ISNUMBER(D603)),"Podaj dodatnią zamkniętą ilość",IF(OR(D603&lt;=0,D603&gt;1000000,ROUND(D603,8)&lt;&gt;D603),"Podaj dodatnią zamkniętą ilość",IF(NOT(ISNUMBER(INDEX('Trades'!$D$9:$D$208,MATCH(B603,'Trades'!$A$9:$A$208,0)))),"Podaj prawidłowy czas otwarcia",IF(C603&lt;INDEX('Trades'!$D$9:$D$208,MATCH(B603,'Trades'!$A$9:$A$208,0)),"Wyjście poprzedza otwarcie",IF(AND(E603&lt;&gt;"",OR(NOT(ISNUMBER(E603)),E603&lt;=0)),"Podaj dodatnią cenę lub pozostaw puste",IF(AND(F603&lt;&gt;"",NOT(ISNUMBER(F603))),"P&amp;L brutto musi być liczbą lub pozostać pusty",IF(AND(ISNUMBER(F603),OR(ABS(F603)&gt;1000000000,ROUND(F603,2)&lt;&gt;F603)),"Kwoty: do 2 miejsc po przecinku; wartość bezwzględna wpisu ≤ 1 000 000 000.",""))))))))))))))))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IF(K604=0,"",IF(A604="","Podaj ID wyjścia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: tekst zaczynający się od A–Z, do 64 znaków; bez *, ?, ~, =, &lt; i &gt;. Przykład: T-001.",IF(COUNTIFS('Exits'!$A$9:$A$608,A604)&lt;&gt;1,"ID wyjścia się powtarza",IF(B604="","Podaj ID nadrzędnej transakcji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: tekst zaczynający się od A–Z, do 64 znaków; bez *, ?, ~, =, &lt; i &gt;. Przykład: T-001.",IF(COUNTIFS('Trades'!$A$9:$A$208,B604)&lt;&gt;1,"ID musi pasować do jednego wiersza Trades",IF(NOT(ISNUMBER(C604)),"Podaj prawidłowy czas zamknięcia",IF(OR(C604&lt;1,C604&gt;2958465),"Podaj prawidłowy czas zamknięcia",IF(NOT(ISNUMBER(D604)),"Podaj dodatnią zamkniętą ilość",IF(OR(D604&lt;=0,D604&gt;1000000,ROUND(D604,8)&lt;&gt;D604),"Podaj dodatnią zamkniętą ilość",IF(NOT(ISNUMBER(INDEX('Trades'!$D$9:$D$208,MATCH(B604,'Trades'!$A$9:$A$208,0)))),"Podaj prawidłowy czas otwarcia",IF(C604&lt;INDEX('Trades'!$D$9:$D$208,MATCH(B604,'Trades'!$A$9:$A$208,0)),"Wyjście poprzedza otwarcie",IF(AND(E604&lt;&gt;"",OR(NOT(ISNUMBER(E604)),E604&lt;=0)),"Podaj dodatnią cenę lub pozostaw puste",IF(AND(F604&lt;&gt;"",NOT(ISNUMBER(F604))),"P&amp;L brutto musi być liczbą lub pozostać pusty",IF(AND(ISNUMBER(F604),OR(ABS(F604)&gt;1000000000,ROUND(F604,2)&lt;&gt;F604)),"Kwoty: do 2 miejsc po przecinku; wartość bezwzględna wpisu ≤ 1 000 000 000.",""))))))))))))))))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IF(K605=0,"",IF(A605="","Podaj ID wyjścia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: tekst zaczynający się od A–Z, do 64 znaków; bez *, ?, ~, =, &lt; i &gt;. Przykład: T-001.",IF(COUNTIFS('Exits'!$A$9:$A$608,A605)&lt;&gt;1,"ID wyjścia się powtarza",IF(B605="","Podaj ID nadrzędnej transakcji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: tekst zaczynający się od A–Z, do 64 znaków; bez *, ?, ~, =, &lt; i &gt;. Przykład: T-001.",IF(COUNTIFS('Trades'!$A$9:$A$208,B605)&lt;&gt;1,"ID musi pasować do jednego wiersza Trades",IF(NOT(ISNUMBER(C605)),"Podaj prawidłowy czas zamknięcia",IF(OR(C605&lt;1,C605&gt;2958465),"Podaj prawidłowy czas zamknięcia",IF(NOT(ISNUMBER(D605)),"Podaj dodatnią zamkniętą ilość",IF(OR(D605&lt;=0,D605&gt;1000000,ROUND(D605,8)&lt;&gt;D605),"Podaj dodatnią zamkniętą ilość",IF(NOT(ISNUMBER(INDEX('Trades'!$D$9:$D$208,MATCH(B605,'Trades'!$A$9:$A$208,0)))),"Podaj prawidłowy czas otwarcia",IF(C605&lt;INDEX('Trades'!$D$9:$D$208,MATCH(B605,'Trades'!$A$9:$A$208,0)),"Wyjście poprzedza otwarcie",IF(AND(E605&lt;&gt;"",OR(NOT(ISNUMBER(E605)),E605&lt;=0)),"Podaj dodatnią cenę lub pozostaw puste",IF(AND(F605&lt;&gt;"",NOT(ISNUMBER(F605))),"P&amp;L brutto musi być liczbą lub pozostać pusty",IF(AND(ISNUMBER(F605),OR(ABS(F605)&gt;1000000000,ROUND(F605,2)&lt;&gt;F605)),"Kwoty: do 2 miejsc po przecinku; wartość bezwzględna wpisu ≤ 1 000 000 000.",""))))))))))))))))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IF(K606=0,"",IF(A606="","Podaj ID wyjścia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: tekst zaczynający się od A–Z, do 64 znaków; bez *, ?, ~, =, &lt; i &gt;. Przykład: T-001.",IF(COUNTIFS('Exits'!$A$9:$A$608,A606)&lt;&gt;1,"ID wyjścia się powtarza",IF(B606="","Podaj ID nadrzędnej transakcji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: tekst zaczynający się od A–Z, do 64 znaków; bez *, ?, ~, =, &lt; i &gt;. Przykład: T-001.",IF(COUNTIFS('Trades'!$A$9:$A$208,B606)&lt;&gt;1,"ID musi pasować do jednego wiersza Trades",IF(NOT(ISNUMBER(C606)),"Podaj prawidłowy czas zamknięcia",IF(OR(C606&lt;1,C606&gt;2958465),"Podaj prawidłowy czas zamknięcia",IF(NOT(ISNUMBER(D606)),"Podaj dodatnią zamkniętą ilość",IF(OR(D606&lt;=0,D606&gt;1000000,ROUND(D606,8)&lt;&gt;D606),"Podaj dodatnią zamkniętą ilość",IF(NOT(ISNUMBER(INDEX('Trades'!$D$9:$D$208,MATCH(B606,'Trades'!$A$9:$A$208,0)))),"Podaj prawidłowy czas otwarcia",IF(C606&lt;INDEX('Trades'!$D$9:$D$208,MATCH(B606,'Trades'!$A$9:$A$208,0)),"Wyjście poprzedza otwarcie",IF(AND(E606&lt;&gt;"",OR(NOT(ISNUMBER(E606)),E606&lt;=0)),"Podaj dodatnią cenę lub pozostaw puste",IF(AND(F606&lt;&gt;"",NOT(ISNUMBER(F606))),"P&amp;L brutto musi być liczbą lub pozostać pusty",IF(AND(ISNUMBER(F606),OR(ABS(F606)&gt;1000000000,ROUND(F606,2)&lt;&gt;F606)),"Kwoty: do 2 miejsc po przecinku; wartość bezwzględna wpisu ≤ 1 000 000 000.",""))))))))))))))))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IF(K607=0,"",IF(A607="","Podaj ID wyjścia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: tekst zaczynający się od A–Z, do 64 znaków; bez *, ?, ~, =, &lt; i &gt;. Przykład: T-001.",IF(COUNTIFS('Exits'!$A$9:$A$608,A607)&lt;&gt;1,"ID wyjścia się powtarza",IF(B607="","Podaj ID nadrzędnej transakcji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: tekst zaczynający się od A–Z, do 64 znaków; bez *, ?, ~, =, &lt; i &gt;. Przykład: T-001.",IF(COUNTIFS('Trades'!$A$9:$A$208,B607)&lt;&gt;1,"ID musi pasować do jednego wiersza Trades",IF(NOT(ISNUMBER(C607)),"Podaj prawidłowy czas zamknięcia",IF(OR(C607&lt;1,C607&gt;2958465),"Podaj prawidłowy czas zamknięcia",IF(NOT(ISNUMBER(D607)),"Podaj dodatnią zamkniętą ilość",IF(OR(D607&lt;=0,D607&gt;1000000,ROUND(D607,8)&lt;&gt;D607),"Podaj dodatnią zamkniętą ilość",IF(NOT(ISNUMBER(INDEX('Trades'!$D$9:$D$208,MATCH(B607,'Trades'!$A$9:$A$208,0)))),"Podaj prawidłowy czas otwarcia",IF(C607&lt;INDEX('Trades'!$D$9:$D$208,MATCH(B607,'Trades'!$A$9:$A$208,0)),"Wyjście poprzedza otwarcie",IF(AND(E607&lt;&gt;"",OR(NOT(ISNUMBER(E607)),E607&lt;=0)),"Podaj dodatnią cenę lub pozostaw puste",IF(AND(F607&lt;&gt;"",NOT(ISNUMBER(F607))),"P&amp;L brutto musi być liczbą lub pozostać pusty",IF(AND(ISNUMBER(F607),OR(ABS(F607)&gt;1000000000,ROUND(F607,2)&lt;&gt;F607)),"Kwoty: do 2 miejsc po przecinku; wartość bezwzględna wpisu ≤ 1 000 000 000.",""))))))))))))))))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IF(K608=0,"",IF(A608="","Podaj ID wyjścia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: tekst zaczynający się od A–Z, do 64 znaków; bez *, ?, ~, =, &lt; i &gt;. Przykład: T-001.",IF(COUNTIFS('Exits'!$A$9:$A$608,A608)&lt;&gt;1,"ID wyjścia się powtarza",IF(B608="","Podaj ID nadrzędnej transakcji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: tekst zaczynający się od A–Z, do 64 znaków; bez *, ?, ~, =, &lt; i &gt;. Przykład: T-001.",IF(COUNTIFS('Trades'!$A$9:$A$208,B608)&lt;&gt;1,"ID musi pasować do jednego wiersza Trades",IF(NOT(ISNUMBER(C608)),"Podaj prawidłowy czas zamknięcia",IF(OR(C608&lt;1,C608&gt;2958465),"Podaj prawidłowy czas zamknięcia",IF(NOT(ISNUMBER(D608)),"Podaj dodatnią zamkniętą ilość",IF(OR(D608&lt;=0,D608&gt;1000000,ROUND(D608,8)&lt;&gt;D608),"Podaj dodatnią zamkniętą ilość",IF(NOT(ISNUMBER(INDEX('Trades'!$D$9:$D$208,MATCH(B608,'Trades'!$A$9:$A$208,0)))),"Podaj prawidłowy czas otwarcia",IF(C608&lt;INDEX('Trades'!$D$9:$D$208,MATCH(B608,'Trades'!$A$9:$A$208,0)),"Wyjście poprzedza otwarcie",IF(AND(E608&lt;&gt;"",OR(NOT(ISNUMBER(E608)),E608&lt;=0)),"Podaj dodatnią cenę lub pozostaw puste",IF(AND(F608&lt;&gt;"",NOT(ISNUMBER(F608))),"P&amp;L brutto musi być liczbą lub pozostać pusty",IF(AND(ISNUMBER(F608),OR(ABS(F608)&gt;1000000000,ROUND(F608,2)&lt;&gt;F608)),"Kwoty: do 2 miejsc po przecinku; wartość bezwzględna wpisu ≤ 1 000 000 000.",""))))))))))))))))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2efd10b5a064b0e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IFT-JOURNAL-V1-pl-EXAMPLE</x:v>
      </x:c>
      <x:c r="B2" s="2"/>
    </x:row>
    <x:row r="3" ht="21" customHeight="1">
      <x:c r="A3" s="2"/>
      <x:c r="B3" s="2"/>
    </x:row>
    <x:row r="4" ht="21" customHeight="1">
      <x:c r="A4" s="3" t="str">
        <x:v>Jak korzystać z dziennika</x:v>
      </x:c>
      <x:c r="B4" s="2"/>
    </x:row>
    <x:row r="5" ht="21" customHeight="1">
      <x:c r="A5" s="2"/>
      <x:c r="B5" s="2"/>
    </x:row>
    <x:row r="6" ht="50" customHeight="1">
      <x:c r="A6" s="41" t="str">
        <x:v>Początek</x:v>
      </x:c>
      <x:c r="B6" s="42" t="str">
        <x:v>Zachowaj przykład jako materiał pomocniczy. Własne zapisy prowadź w pustym pliku. Plik nie zawiera makr. Wpisuj liczby i daty jako wartości liczbowe, nie jako podobnie wyglądający tekst.</x:v>
      </x:c>
    </x:row>
    <x:row r="7" ht="50" customHeight="1">
      <x:c r="A7" s="41" t="str">
        <x:v>Ustawienia</x:v>
      </x:c>
      <x:c r="B7" s="42" t="str">
        <x:v>Summary pokazuje jedną walutę rachunku i jedną strefę czasową. Etykiety nie przeliczają kwot ani godzin. Tryb domyślny dotyczy przygotowanych pustych wierszy; w razie potrzeby zmień tryb konkretnej transakcji.</x:v>
      </x:c>
    </x:row>
    <x:row r="8" ht="50" customHeight="1">
      <x:c r="A8" s="41" t="str">
        <x:v>Jedna pozycja</x:v>
      </x:c>
      <x:c r="B8" s="42" t="str">
        <x:v>Nadaj każdej początkowej pozycji unikalny ID w Trades. Dobieranie i odwrócenia nie są obsługiwane. Początkowa ilość i wszystkie wyjścia pozycji muszą używać tej samej jednostki.</x:v>
      </x:c>
    </x:row>
    <x:row r="9" ht="50" customHeight="1">
      <x:c r="A9" s="41" t="str">
        <x:v>Każde wyjście</x:v>
      </x:c>
      <x:c r="B9" s="42" t="str">
        <x:v>Zapisz każde zamknięcie w Exits z unikalnym ID wyjścia i ID nadrzędnej transakcji. Jednorazowe pełne zamknięcie również wymaga wiersza. Aby uwzględnić CLOSED, suma zamkniętych ilości musi równać się ilości początkowej.</x:v>
      </x:c>
    </x:row>
    <x:row r="10" ht="50" customHeight="1">
      <x:c r="A10" s="41" t="str">
        <x:v>Tryb NET</x:v>
      </x:c>
      <x:c r="B10" s="42" t="str">
        <x:v>Wpisz ręcznie uzgodniony wynik netto całej pozycji i potwierdź go wartością YES. Szczegóły brutto i kosztów mogą pozostać puste. Dziennik nie odejmuje ich ponownie.</x:v>
      </x:c>
    </x:row>
    <x:row r="11" ht="50" customHeight="1">
      <x:c r="A11" s="41" t="str">
        <x:v>Tryb GROSS</x:v>
      </x:c>
      <x:c r="B11" s="42" t="str">
        <x:v>Wpisz pieniężny P&amp;L brutto każdego wyjścia. Łączne prowizje i inne opłaty ujmij raz przy pozycji nadrzędnej jako nieujemne koszty. Finansowanie dodatnie jest uznaniem, ujemne obciążeniem. Zero różni się od pustego, nieznanego pola.</x:v>
      </x:c>
    </x:row>
    <x:row r="12" ht="50" customHeight="1">
      <x:c r="A12" s="41" t="str">
        <x:v>Koszty</x:v>
      </x:c>
      <x:c r="B12" s="42" t="str">
        <x:v>Netto = suma brutto wyjść − prowizja − pozostałe opłaty + finansowanie ze znakiem. Nie odejmuj ponownie spreadu ani poślizgu zawartych już w cenach wykonania. Dziennik sprawdza spójność, nie autentyczność zestawienia.</x:v>
      </x:c>
    </x:row>
    <x:row r="13" ht="50" customHeight="1">
      <x:c r="A13" s="41" t="str">
        <x:v>Początkowe ryzyko</x:v>
      </x:c>
      <x:c r="B13" s="42" t="str">
        <x:v>Zapisz początkowe dodatnie ryzyko pieniężne w tej samej walucie. PRICE oznacza ryzyko wynikające z początkowej odległości do stopa przed osobnymi kosztami. ALL_IN to pierwotny budżet z określonymi kosztami. Nie zastępuj brakującego ryzyka końcową stratą.</x:v>
      </x:c>
    </x:row>
    <x:row r="14" ht="50" customHeight="1">
      <x:c r="A14" s="41" t="str">
        <x:v>Pokrycie R</x:v>
      </x:c>
      <x:c r="B14" s="42" t="str">
        <x:v>Wybrana podstawa na Summary wpływa tylko na statystyki R. Suma pieniężna obejmuje wszystkie prawidłowe zamknięte pozycje. Brak ryzyka, zero, wartość ujemna lub inna podstawa pozostają widoczne i nie stają się zerowym R.</x:v>
      </x:c>
    </x:row>
    <x:row r="15" ht="50" customHeight="1">
      <x:c r="A15" s="41" t="str">
        <x:v>Okres</x:v>
      </x:c>
      <x:c r="B15" s="42" t="str">
        <x:v>Daty Od i Do są opcjonalne i obejmują wskazane dni kalendarzowe. Pozycja trafia do okresu według ostatniego wyjścia. Liczą się wszystkie jej wyjścia i koszty, także wcześniejsze. Nie jest to raport księgowań pieniężnych w danym okresie.</x:v>
      </x:c>
    </x:row>
    <x:row r="16" ht="50" customHeight="1">
      <x:c r="A16" s="41" t="str">
        <x:v>Czas</x:v>
      </x:c>
      <x:c r="B16" s="42" t="str">
        <x:v>Używaj liczbowych dat i godzin wyświetlanych jako yyyy-mm-dd hh:mm. Wszystkie wartości muszą już być w zadeklarowanej strefie. Różne strefy źródłowe przelicz przed wpisaniem. UTC jest przydatne przy zmianach czasu.</x:v>
      </x:c>
    </x:row>
    <x:row r="17" ht="50" customHeight="1">
      <x:c r="A17" s="41" t="str">
        <x:v>Kody</x:v>
      </x:c>
      <x:c r="B17" s="42" t="str">
        <x:v>LONG / SHORT określają kierunek. OPEN wyłącza pozycję z zamkniętych wyników. CLOSED wymaga pełnego zamknięcia. UNSUPPORTED oznacza dobieranie lub odwrócenie. NET / GROSS wybierają obliczenia. YES potwierdza uzgodnione netto całej pozycji.</x:v>
      </x:c>
    </x:row>
    <x:row r="18" ht="50" customHeight="1">
      <x:c r="A18" s="41" t="str">
        <x:v>Przegląd</x:v>
      </x:c>
      <x:c r="B18" s="42" t="str">
        <x:v>Setup, Plan i Obserwacja są opcjonalne. Konfigurator może ukryć te kolumny bez usuwania danych. Cena wejścia i początkowy stop są kontekstem, a nie automatycznym kalkulatorem wartości pipsa czy ryzyka.</x:v>
      </x:c>
    </x:row>
    <x:row r="19" ht="50" customHeight="1">
      <x:c r="A19" s="41" t="str">
        <x:v>Edycja</x:v>
      </x:c>
      <x:c r="B19" s="42" t="str">
        <x:v>Wpisuj wartości tylko w żółte komórki i zachowaj szare formuły. Sortuj lub filtruj całe tabele wejściowe, nigdy pojedynczą kolumnę. Wyjścia łączą się po ID, więc kolejność wierszy nie musi się zgadzać.</x:v>
      </x:c>
    </x:row>
    <x:row r="20" ht="50" customHeight="1">
      <x:c r="A20" s="41" t="str">
        <x:v>Pojemność</x:v>
      </x:c>
      <x:c r="B20" s="42" t="str">
        <x:v>Dostępne są 200 wierszy Trades i 600 wierszy Exits. Wiersze poza tymi zakresami nie są liczone. Przed osiągnięciem limitu rozpocznij nowy plik z określonym okresem przeglądu. Ręczne dodanie wiersza nie rozszerza automatycznie formuł.</x:v>
      </x:c>
    </x:row>
    <x:row r="21" ht="50" customHeight="1">
      <x:c r="A21" s="41" t="str">
        <x:v>Ograniczenia</x:v>
      </x:c>
      <x:c r="B21" s="42" t="str">
        <x:v>Brak automatycznego importu od brokera, przeliczania walut, dobierania, odwróceń, stopy zwrotu rachunku, obsunięcia w trakcie pozycji czy MAE/MFE. Wpłaty, wypłaty i korekty rachunku prowadź osobno. Mała próba nie dowodzi przyszłej skuteczności.</x:v>
      </x:c>
    </x:row>
    <x:row r="22" ht="50" customHeight="1">
      <x:c r="A22" s="41" t="str">
        <x:v>Przykład</x:v>
      </x:c>
      <x:c r="B22" s="42" t="str">
        <x:v>Trzy fikcyjne pozycje EDU-LINEAR dają +12, +45 i −25 USD. Łącznie +32, dwie zyskowne na trzy i profit factor 2,28. Ryzyka 100 i 50 dają 0,12R i 0,90R. Trzecie ryzyko jest nieznane: pokrycie PRICE dwa z trzech, średnie R 0,51.</x:v>
      </x:c>
    </x:row>
    <x:row r="23" ht="50" customHeight="1">
      <x:c r="A23" s="41" t="str">
        <x:v>Źródła</x:v>
      </x:c>
      <x:c r="B23" s="42" t="str">
        <x:v>Dokumentacja MetaTrader odróżnia zlecenia, wykonania i pozycje oraz opisuje osobne pola pieniężne. To ręczny dziennik, nie parser zestawień brokera. Poniższe źródła opisują te różnice.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Dokładność</x:v>
      </x:c>
      <x:c r="B30" s="40" t="str">
        <x:v>Ilość: dodatnia, maksymalnie 1 000 000 i do 8 miejsc po przecinku.</x:v>
      </x:c>
    </x:row>
    <x:row r="31" ht="46" customHeight="1">
      <x:c r="A31" s="2" t="str">
        <x:v>Dokładność</x:v>
      </x:c>
      <x:c r="B31" s="40" t="str">
        <x:v>Kwoty: do 2 miejsc po przecinku; wartość bezwzględna wpisu ≤ 1 000 000 000.</x:v>
      </x:c>
    </x:row>
    <x:row r="32" ht="46" customHeight="1">
      <x:c r="A32" s="2" t="str">
        <x:v>Tryb przy pobraniu</x:v>
      </x:c>
      <x:c r="B32" s="40" t="str">
        <x:v>Zmiana tej etykiety po pobraniu nie zmienia wierszy Trades. Ustaw faktyczny tryb w kolumnie J arkusza Trades.</x:v>
      </x:c>
    </x:row>
    <x:row r="33" ht="46" customHeight="1">
      <x:c r="A33" s="2" t="str">
        <x:v>IDs</x:v>
      </x:c>
      <x:c r="B33" s="40" t="str">
        <x:v>ID: tekst zaczynający się od A–Z, do 64 znaków; bez *, ?, ~, =, &lt; i &gt;. Przykład: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